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576" tabRatio="701" activeTab="0"/>
  </bookViews>
  <sheets>
    <sheet name="Guidelines" sheetId="1" r:id="rId1"/>
    <sheet name="Information" sheetId="2" r:id="rId2"/>
    <sheet name="All checkpointsMaster" sheetId="3" r:id="rId3"/>
    <sheet name="Test maturity matrix" sheetId="4" r:id="rId4"/>
    <sheet name="Spider graph" sheetId="5" state="veryHidden" r:id="rId5"/>
    <sheet name="graphData" sheetId="6" state="veryHidden" r:id="rId6"/>
    <sheet name="baseData" sheetId="7" state="veryHidden" r:id="rId7"/>
  </sheets>
  <definedNames>
    <definedName name="checkpointIDtable">'baseData'!$C:$C</definedName>
    <definedName name="checkpoints">'Test maturity matrix'!$C$8:$AL$23</definedName>
    <definedName name="checkpointTable">'All checkpointsMaster'!$A$4:$E$127</definedName>
    <definedName name="checkpointValues">'All checkpointsMaster'!$D$5:$D$11,'All checkpointsMaster'!$D$13:$D$19,'All checkpointsMaster'!$D$21:$D$29,'All checkpointsMaster'!$D$31:$D$38,'All checkpointsMaster'!$D$40:$D$44,'All checkpointsMaster'!$D$46:$D$52,'All checkpointsMaster'!$D$54:$D$61,'All checkpointsMaster'!$D$63:$D$67,'All checkpointsMaster'!$D$69:$D$72,'All checkpointsMaster'!$D$74:$D$82,'All checkpointsMaster'!$D$84:$D$89,'All checkpointsMaster'!$D$91:$D$96,'All checkpointsMaster'!$D$98:$D$104,'All checkpointsMaster'!$D$106:$D$112,'All checkpointsMaster'!$D$114:$D$119,'All checkpointsMaster'!$D$121:$D$127</definedName>
    <definedName name="checkpointWaarden">'All checkpointsMaster'!$D:$D</definedName>
    <definedName name="chk" localSheetId="3">'Test maturity matrix'!$AL$23</definedName>
    <definedName name="chk_met">'Test maturity matrix'!$C$25</definedName>
    <definedName name="chk_na">'Test maturity matrix'!$C$27</definedName>
    <definedName name="chk_noColor">'Test maturity matrix'!$C$28</definedName>
    <definedName name="chk_notMet">'Test maturity matrix'!$C$26</definedName>
    <definedName name="chk1.1.1" localSheetId="2">'All checkpointsMaster'!$A$5</definedName>
    <definedName name="chk1.1.1" localSheetId="3">'Test maturity matrix'!$C$8</definedName>
    <definedName name="chk1.1.2" localSheetId="2">'All checkpointsMaster'!$A$6</definedName>
    <definedName name="chk1.1.2" localSheetId="3">'Test maturity matrix'!$G$8</definedName>
    <definedName name="chk1.1.3" localSheetId="2">'All checkpointsMaster'!$A$7</definedName>
    <definedName name="chk1.1.3" localSheetId="3">'Test maturity matrix'!$K$8</definedName>
    <definedName name="chk1.2.1" localSheetId="2">'All checkpointsMaster'!$A$8</definedName>
    <definedName name="chk1.2.1" localSheetId="3">'Test maturity matrix'!$O$8</definedName>
    <definedName name="chk1.2.2" localSheetId="2">'All checkpointsMaster'!$A$9</definedName>
    <definedName name="chk1.2.2" localSheetId="3">'Test maturity matrix'!$U$8</definedName>
    <definedName name="chk1.3.1" localSheetId="2">'All checkpointsMaster'!$A$10</definedName>
    <definedName name="chk1.3.1" localSheetId="3">'Test maturity matrix'!$AA$8</definedName>
    <definedName name="chk1.3.2" localSheetId="2">'All checkpointsMaster'!$A$11</definedName>
    <definedName name="chk1.3.2" localSheetId="3">'Test maturity matrix'!$AG$8</definedName>
    <definedName name="chk10.1.1" localSheetId="2">'All checkpointsMaster'!$A$74</definedName>
    <definedName name="chk10.1.1" localSheetId="3">'Test maturity matrix'!$C$17</definedName>
    <definedName name="chk10.1.2" localSheetId="2">'All checkpointsMaster'!$A$75</definedName>
    <definedName name="chk10.1.2" localSheetId="3">'Test maturity matrix'!$G$17</definedName>
    <definedName name="chk10.1.3" localSheetId="2">'All checkpointsMaster'!$A$76</definedName>
    <definedName name="chk10.1.3" localSheetId="3">'Test maturity matrix'!$K$17</definedName>
    <definedName name="chk10.2.1" localSheetId="2">'All checkpointsMaster'!$A$77</definedName>
    <definedName name="chk10.2.1" localSheetId="3">'Test maturity matrix'!$O$17</definedName>
    <definedName name="chk10.2.2" localSheetId="2">'All checkpointsMaster'!$A$78</definedName>
    <definedName name="chk10.2.2" localSheetId="3">'Test maturity matrix'!$R$17</definedName>
    <definedName name="chk10.2.3" localSheetId="2">'All checkpointsMaster'!$A$79</definedName>
    <definedName name="chk10.2.3" localSheetId="3">'Test maturity matrix'!$U$17</definedName>
    <definedName name="chk10.2.4" localSheetId="2">'All checkpointsMaster'!$A$80</definedName>
    <definedName name="chk10.2.4" localSheetId="3">'Test maturity matrix'!$X$17</definedName>
    <definedName name="chk10.3.1" localSheetId="2">'All checkpointsMaster'!$A$81</definedName>
    <definedName name="chk10.3.1" localSheetId="3">'Test maturity matrix'!$AA$17</definedName>
    <definedName name="chk10.3.2" localSheetId="2">'All checkpointsMaster'!$A$82</definedName>
    <definedName name="chk10.3.2" localSheetId="3">'Test maturity matrix'!$AG$17</definedName>
    <definedName name="chk11.1.1" localSheetId="2">'All checkpointsMaster'!$A$84</definedName>
    <definedName name="chk11.1.1" localSheetId="3">'Test maturity matrix'!$C$18</definedName>
    <definedName name="chk11.1.2" localSheetId="2">'All checkpointsMaster'!$A$85</definedName>
    <definedName name="chk11.1.2" localSheetId="3">'Test maturity matrix'!$I$18</definedName>
    <definedName name="chk11.2.1" localSheetId="2">'All checkpointsMaster'!$A$86</definedName>
    <definedName name="chk11.2.1" localSheetId="3">'Test maturity matrix'!$O$18</definedName>
    <definedName name="chk11.2.2" localSheetId="2">'All checkpointsMaster'!$A$87</definedName>
    <definedName name="chk11.2.2" localSheetId="3">'Test maturity matrix'!$U$18</definedName>
    <definedName name="chk11.3.1" localSheetId="2">'All checkpointsMaster'!$A$88</definedName>
    <definedName name="chk11.3.1" localSheetId="3">'Test maturity matrix'!$AA$18</definedName>
    <definedName name="chk11.3.2" localSheetId="2">'All checkpointsMaster'!$A$89</definedName>
    <definedName name="chk11.3.2" localSheetId="3">'Test maturity matrix'!$AG$18</definedName>
    <definedName name="chk12.1.1" localSheetId="2">'All checkpointsMaster'!$A$91</definedName>
    <definedName name="chk12.1.1" localSheetId="3">'Test maturity matrix'!$C$19</definedName>
    <definedName name="chk12.2.1" localSheetId="2">'All checkpointsMaster'!$A$92</definedName>
    <definedName name="chk12.2.1" localSheetId="3">'Test maturity matrix'!$O$19</definedName>
    <definedName name="chk12.3.1" localSheetId="2">'All checkpointsMaster'!$A$93</definedName>
    <definedName name="chk12.3.1" localSheetId="3">'Test maturity matrix'!$AA$19</definedName>
    <definedName name="chk12.3.2" localSheetId="2">'All checkpointsMaster'!$A$94</definedName>
    <definedName name="chk12.3.2" localSheetId="3">'Test maturity matrix'!$AD$19</definedName>
    <definedName name="chk12.3.3" localSheetId="2">'All checkpointsMaster'!$A$95</definedName>
    <definedName name="chk12.3.3" localSheetId="3">'Test maturity matrix'!$AG$19</definedName>
    <definedName name="chk12.3.4" localSheetId="2">'All checkpointsMaster'!$A$96</definedName>
    <definedName name="chk12.3.4" localSheetId="3">'Test maturity matrix'!$AJ$19</definedName>
    <definedName name="chk13.1.1" localSheetId="2">'All checkpointsMaster'!$A$98</definedName>
    <definedName name="chk13.1.1" localSheetId="3">'Test maturity matrix'!$C$20</definedName>
    <definedName name="chk13.1.2" localSheetId="2">'All checkpointsMaster'!$A$99</definedName>
    <definedName name="chk13.1.2" localSheetId="3">'Test maturity matrix'!$F$20</definedName>
    <definedName name="chk13.1.3" localSheetId="2">'All checkpointsMaster'!$A$100</definedName>
    <definedName name="chk13.1.3" localSheetId="3">'Test maturity matrix'!$I$20</definedName>
    <definedName name="chk13.1.4" localSheetId="2">'All checkpointsMaster'!$A$101</definedName>
    <definedName name="chk13.1.4" localSheetId="3">'Test maturity matrix'!$L$20</definedName>
    <definedName name="chk13.2.1" localSheetId="2">'All checkpointsMaster'!$A$102</definedName>
    <definedName name="chk13.2.1" localSheetId="3">'Test maturity matrix'!$O$20</definedName>
    <definedName name="chk13.3.1" localSheetId="2">'All checkpointsMaster'!$A$103</definedName>
    <definedName name="chk13.3.1" localSheetId="3">'Test maturity matrix'!$AA$20</definedName>
    <definedName name="chk13.3.2" localSheetId="2">'All checkpointsMaster'!$A$104</definedName>
    <definedName name="chk13.3.2" localSheetId="3">'Test maturity matrix'!$AG$20</definedName>
    <definedName name="chk14.1.1" localSheetId="2">'All checkpointsMaster'!$A$106</definedName>
    <definedName name="chk14.1.1" localSheetId="3">'Test maturity matrix'!$C$21</definedName>
    <definedName name="chk14.1.2" localSheetId="2">'All checkpointsMaster'!$A$107</definedName>
    <definedName name="chk14.1.2" localSheetId="3">'Test maturity matrix'!$G$21</definedName>
    <definedName name="chk14.1.3" localSheetId="2">'All checkpointsMaster'!$A$108</definedName>
    <definedName name="chk14.1.3" localSheetId="3">'Test maturity matrix'!$K$21</definedName>
    <definedName name="chk14.2.1" localSheetId="2">'All checkpointsMaster'!$A$109</definedName>
    <definedName name="chk14.2.1" localSheetId="3">'Test maturity matrix'!$O$21</definedName>
    <definedName name="chk14.2.2" localSheetId="2">'All checkpointsMaster'!$A$110</definedName>
    <definedName name="chk14.2.2" localSheetId="3">'Test maturity matrix'!$S$21</definedName>
    <definedName name="chk14.2.3" localSheetId="2">'All checkpointsMaster'!$A$111</definedName>
    <definedName name="chk14.2.3" localSheetId="3">'Test maturity matrix'!$W$21</definedName>
    <definedName name="chk14.3.1" localSheetId="2">'All checkpointsMaster'!$A$112</definedName>
    <definedName name="chk14.3.1" localSheetId="3">'Test maturity matrix'!$AA$21</definedName>
    <definedName name="chk15.1.1" localSheetId="2">'All checkpointsMaster'!$A$114</definedName>
    <definedName name="chk15.1.1" localSheetId="3">'Test maturity matrix'!$C$22</definedName>
    <definedName name="chk15.1.2" localSheetId="2">'All checkpointsMaster'!$A$115</definedName>
    <definedName name="chk15.1.2" localSheetId="3">'Test maturity matrix'!$I$22</definedName>
    <definedName name="chk15.2.1" localSheetId="2">'All checkpointsMaster'!$A$116</definedName>
    <definedName name="chk15.2.1" localSheetId="3">'Test maturity matrix'!$O$22</definedName>
    <definedName name="chk15.3.1" localSheetId="2">'All checkpointsMaster'!$A$117</definedName>
    <definedName name="chk15.3.1" localSheetId="3">'Test maturity matrix'!$AA$22</definedName>
    <definedName name="chk15.3.2" localSheetId="2">'All checkpointsMaster'!$A$118</definedName>
    <definedName name="chk15.3.2" localSheetId="3">'Test maturity matrix'!$AE$22</definedName>
    <definedName name="chk15.3.3" localSheetId="2">'All checkpointsMaster'!$A$119</definedName>
    <definedName name="chk15.3.3" localSheetId="3">'Test maturity matrix'!$AI$22</definedName>
    <definedName name="chk16.1.1" localSheetId="2">'All checkpointsMaster'!$A$121</definedName>
    <definedName name="chk16.1.1" localSheetId="3">'Test maturity matrix'!$C$23</definedName>
    <definedName name="chk16.1.2" localSheetId="2">'All checkpointsMaster'!$A$122</definedName>
    <definedName name="chk16.1.2" localSheetId="3">'Test maturity matrix'!$G$23</definedName>
    <definedName name="chk16.1.3" localSheetId="2">'All checkpointsMaster'!$A$123</definedName>
    <definedName name="chk16.1.3" localSheetId="3">'Test maturity matrix'!$K$23</definedName>
    <definedName name="chk16.2.1" localSheetId="2">'All checkpointsMaster'!$A$124</definedName>
    <definedName name="chk16.2.1" localSheetId="3">'Test maturity matrix'!$O$23</definedName>
    <definedName name="chk16.3.1" localSheetId="2">'All checkpointsMaster'!$A$125</definedName>
    <definedName name="chk16.3.1" localSheetId="3">'Test maturity matrix'!$AA$23</definedName>
    <definedName name="chk16.3.2" localSheetId="2">'All checkpointsMaster'!$A$126</definedName>
    <definedName name="chk16.3.2" localSheetId="3">'Test maturity matrix'!$AE$23</definedName>
    <definedName name="chk16.3.3" localSheetId="2">'All checkpointsMaster'!$A$127</definedName>
    <definedName name="chk16.3.3" localSheetId="3">'Test maturity matrix'!$AI$23</definedName>
    <definedName name="chk2.1.1" localSheetId="2">'All checkpointsMaster'!$A$13</definedName>
    <definedName name="chk2.1.1" localSheetId="3">'Test maturity matrix'!$C$9</definedName>
    <definedName name="chk2.1.2" localSheetId="2">'All checkpointsMaster'!$A$14</definedName>
    <definedName name="chk2.1.2" localSheetId="3">'Test maturity matrix'!$F$9</definedName>
    <definedName name="chk2.1.3" localSheetId="2">'All checkpointsMaster'!$A$15</definedName>
    <definedName name="chk2.1.3" localSheetId="3">'Test maturity matrix'!$I$9</definedName>
    <definedName name="chk2.1.4" localSheetId="2">'All checkpointsMaster'!$A$16</definedName>
    <definedName name="chk2.1.4" localSheetId="3">'Test maturity matrix'!$L$9</definedName>
    <definedName name="chk2.2.1" localSheetId="2">'All checkpointsMaster'!$A$17</definedName>
    <definedName name="chk2.2.1" localSheetId="3">'Test maturity matrix'!$O$9</definedName>
    <definedName name="chk2.3.1" localSheetId="2">'All checkpointsMaster'!$A$18</definedName>
    <definedName name="chk2.3.1" localSheetId="3">'Test maturity matrix'!$AA$9</definedName>
    <definedName name="chk2.3.2" localSheetId="2">'All checkpointsMaster'!$A$19</definedName>
    <definedName name="chk2.3.2" localSheetId="3">'Test maturity matrix'!$AG$9</definedName>
    <definedName name="chk3.1.1" localSheetId="2">'All checkpointsMaster'!$A$21</definedName>
    <definedName name="chk3.1.1" localSheetId="3">'Test maturity matrix'!$C$10</definedName>
    <definedName name="chk3.1.2" localSheetId="2">'All checkpointsMaster'!$A$22</definedName>
    <definedName name="chk3.1.2" localSheetId="3">'Test maturity matrix'!$F$10</definedName>
    <definedName name="chk3.1.3" localSheetId="2">'All checkpointsMaster'!$A$23</definedName>
    <definedName name="chk3.1.3" localSheetId="3">'Test maturity matrix'!$I$10</definedName>
    <definedName name="chk3.1.4" localSheetId="2">'All checkpointsMaster'!$A$24</definedName>
    <definedName name="chk3.1.4" localSheetId="3">'Test maturity matrix'!$L$10</definedName>
    <definedName name="chk3.2.1" localSheetId="2">'All checkpointsMaster'!$A$25</definedName>
    <definedName name="chk3.2.1" localSheetId="3">'Test maturity matrix'!$O$10</definedName>
    <definedName name="chk3.2.2" localSheetId="2">'All checkpointsMaster'!$A$26</definedName>
    <definedName name="chk3.2.2" localSheetId="3">'Test maturity matrix'!$S$10</definedName>
    <definedName name="chk3.2.3" localSheetId="2">'All checkpointsMaster'!$A$27</definedName>
    <definedName name="chk3.2.3" localSheetId="3">'Test maturity matrix'!$W$10</definedName>
    <definedName name="chk3.3.1" localSheetId="2">'All checkpointsMaster'!$A$28</definedName>
    <definedName name="chk3.3.1" localSheetId="3">'Test maturity matrix'!$AA$10</definedName>
    <definedName name="chk3.3.2" localSheetId="2">'All checkpointsMaster'!$A$29</definedName>
    <definedName name="chk3.3.2" localSheetId="3">'Test maturity matrix'!$AG$10</definedName>
    <definedName name="chk4.1.1" localSheetId="2">'All checkpointsMaster'!$A$31</definedName>
    <definedName name="chk4.1.1" localSheetId="3">'Test maturity matrix'!$C$11</definedName>
    <definedName name="chk4.1.2" localSheetId="2">'All checkpointsMaster'!$A$32</definedName>
    <definedName name="chk4.1.2" localSheetId="3">'Test maturity matrix'!$F$11</definedName>
    <definedName name="chk4.1.3" localSheetId="2">'All checkpointsMaster'!$A$33</definedName>
    <definedName name="chk4.1.3" localSheetId="3">'Test maturity matrix'!$I$11</definedName>
    <definedName name="chk4.1.4" localSheetId="2">'All checkpointsMaster'!$A$34</definedName>
    <definedName name="chk4.1.4" localSheetId="3">'Test maturity matrix'!$L$11</definedName>
    <definedName name="chk4.2.1" localSheetId="2">'All checkpointsMaster'!$A$35</definedName>
    <definedName name="chk4.2.1" localSheetId="3">'Test maturity matrix'!$O$11</definedName>
    <definedName name="chk4.2.2" localSheetId="2">'All checkpointsMaster'!$A$36</definedName>
    <definedName name="chk4.2.2" localSheetId="3">'Test maturity matrix'!$U$11</definedName>
    <definedName name="chk4.3.1" localSheetId="2">'All checkpointsMaster'!$A$37</definedName>
    <definedName name="chk4.3.1" localSheetId="3">'Test maturity matrix'!$AA$11</definedName>
    <definedName name="chk4.3.2" localSheetId="2">'All checkpointsMaster'!$A$38</definedName>
    <definedName name="chk4.3.2" localSheetId="3">'Test maturity matrix'!$AG$11</definedName>
    <definedName name="chk5.1.1" localSheetId="2">'All checkpointsMaster'!$A$40</definedName>
    <definedName name="chk5.1.1" localSheetId="3">'Test maturity matrix'!$C$12</definedName>
    <definedName name="chk5.1.2" localSheetId="2">'All checkpointsMaster'!$A$41</definedName>
    <definedName name="chk5.1.2" localSheetId="3">'Test maturity matrix'!$I$12</definedName>
    <definedName name="chk5.2.1" localSheetId="2">'All checkpointsMaster'!$A$42</definedName>
    <definedName name="chk5.2.1" localSheetId="3">'Test maturity matrix'!$O$12</definedName>
    <definedName name="chk5.2.2" localSheetId="2">'All checkpointsMaster'!$A$43</definedName>
    <definedName name="chk5.2.2" localSheetId="3">'Test maturity matrix'!$U$12</definedName>
    <definedName name="chk5.3.1" localSheetId="2">'All checkpointsMaster'!$A$44</definedName>
    <definedName name="chk5.3.1" localSheetId="3">'Test maturity matrix'!$AA$12</definedName>
    <definedName name="chk6.1.1" localSheetId="2">'All checkpointsMaster'!$A$46</definedName>
    <definedName name="chk6.1.1" localSheetId="3">'Test maturity matrix'!$C$13</definedName>
    <definedName name="chk6.1.2" localSheetId="2">'All checkpointsMaster'!$A$47</definedName>
    <definedName name="chk6.1.2" localSheetId="3">'Test maturity matrix'!$G$13</definedName>
    <definedName name="chk6.1.3" localSheetId="2">'All checkpointsMaster'!$A$48</definedName>
    <definedName name="chk6.1.3" localSheetId="3">'Test maturity matrix'!$K$13</definedName>
    <definedName name="chk6.2.1" localSheetId="2">'All checkpointsMaster'!$A$49</definedName>
    <definedName name="chk6.2.1" localSheetId="3">'Test maturity matrix'!$O$13</definedName>
    <definedName name="chk6.2.2" localSheetId="2">'All checkpointsMaster'!$A$50</definedName>
    <definedName name="chk6.2.2" localSheetId="3">'Test maturity matrix'!$S$13</definedName>
    <definedName name="chk6.2.3" localSheetId="2">'All checkpointsMaster'!$A$51</definedName>
    <definedName name="chk6.2.3" localSheetId="3">'Test maturity matrix'!$W$13</definedName>
    <definedName name="chk6.3.1" localSheetId="2">'All checkpointsMaster'!$A$52</definedName>
    <definedName name="chk6.3.1" localSheetId="3">'Test maturity matrix'!$AA$13</definedName>
    <definedName name="chk7.1.1" localSheetId="2">'All checkpointsMaster'!$A$54</definedName>
    <definedName name="chk7.1.1" localSheetId="3">'Test maturity matrix'!$C$14</definedName>
    <definedName name="chk7.1.2" localSheetId="2">'All checkpointsMaster'!$A$55</definedName>
    <definedName name="chk7.1.2" localSheetId="3">'Test maturity matrix'!$G$14</definedName>
    <definedName name="chk7.1.3" localSheetId="2">'All checkpointsMaster'!$A$56</definedName>
    <definedName name="chk7.1.3" localSheetId="3">'Test maturity matrix'!$K$14</definedName>
    <definedName name="chk7.2.1" localSheetId="2">'All checkpointsMaster'!$A$57</definedName>
    <definedName name="chk7.2.1" localSheetId="3">'Test maturity matrix'!$O$14</definedName>
    <definedName name="chk7.2.2" localSheetId="2">'All checkpointsMaster'!$A$58</definedName>
    <definedName name="chk7.2.2" localSheetId="3">'Test maturity matrix'!$S$14</definedName>
    <definedName name="chk7.2.3" localSheetId="2">'All checkpointsMaster'!$A$59</definedName>
    <definedName name="chk7.2.3" localSheetId="3">'Test maturity matrix'!$W$14</definedName>
    <definedName name="chk7.3.1" localSheetId="2">'All checkpointsMaster'!$A$60</definedName>
    <definedName name="chk7.3.1" localSheetId="3">'Test maturity matrix'!$AA$14</definedName>
    <definedName name="chk7.3.2" localSheetId="2">'All checkpointsMaster'!$A$61</definedName>
    <definedName name="chk7.3.2" localSheetId="3">'Test maturity matrix'!$AG$14</definedName>
    <definedName name="chk8.1.1" localSheetId="2">'All checkpointsMaster'!$A$63</definedName>
    <definedName name="chk8.1.1" localSheetId="3">'Test maturity matrix'!$C$15</definedName>
    <definedName name="chk8.1.2" localSheetId="2">'All checkpointsMaster'!$A$64</definedName>
    <definedName name="chk8.1.2" localSheetId="3">'Test maturity matrix'!$I$15</definedName>
    <definedName name="chk8.2.1" localSheetId="2">'All checkpointsMaster'!$A$65</definedName>
    <definedName name="chk8.2.1" localSheetId="3">'Test maturity matrix'!$O$15</definedName>
    <definedName name="chk8.2.2" localSheetId="2">'All checkpointsMaster'!$A$66</definedName>
    <definedName name="chk8.2.2" localSheetId="3">'Test maturity matrix'!$U$15</definedName>
    <definedName name="chk8.3.1" localSheetId="2">'All checkpointsMaster'!$A$67</definedName>
    <definedName name="chk8.3.1" localSheetId="3">'Test maturity matrix'!$AA$15</definedName>
    <definedName name="chk9.1.1" localSheetId="2">'All checkpointsMaster'!$A$69</definedName>
    <definedName name="chk9.1.1" localSheetId="3">'Test maturity matrix'!$C$16</definedName>
    <definedName name="chk9.2.1" localSheetId="2">'All checkpointsMaster'!$A$70</definedName>
    <definedName name="chk9.2.1" localSheetId="3">'Test maturity matrix'!$O$16</definedName>
    <definedName name="chk9.3.1" localSheetId="2">'All checkpointsMaster'!$A$71</definedName>
    <definedName name="chk9.3.1" localSheetId="3">'Test maturity matrix'!$AA$16</definedName>
    <definedName name="chk9.3.2" localSheetId="2">'All checkpointsMaster'!$A$72</definedName>
    <definedName name="chk9.3.2" localSheetId="3">'Test maturity matrix'!$AG$16</definedName>
    <definedName name="chooseKA">'All checkpointsMaster'!$E$1</definedName>
    <definedName name="cls1.1.1" localSheetId="2">'All checkpointsMaster'!$B$5</definedName>
    <definedName name="cls1.1.2" localSheetId="2">'All checkpointsMaster'!$B$6</definedName>
    <definedName name="cls1.1.3" localSheetId="2">'All checkpointsMaster'!$B$7</definedName>
    <definedName name="cls1.2.1" localSheetId="2">'All checkpointsMaster'!$B$8</definedName>
    <definedName name="cls1.2.2" localSheetId="2">'All checkpointsMaster'!$B$9</definedName>
    <definedName name="cls1.3.1" localSheetId="2">'All checkpointsMaster'!$B$10</definedName>
    <definedName name="cls1.3.2" localSheetId="2">'All checkpointsMaster'!$B$11</definedName>
    <definedName name="cls10.1.1" localSheetId="2">'All checkpointsMaster'!$B$74</definedName>
    <definedName name="cls10.1.2" localSheetId="2">'All checkpointsMaster'!$B$75</definedName>
    <definedName name="cls10.1.3" localSheetId="2">'All checkpointsMaster'!$B$76</definedName>
    <definedName name="cls10.2.1" localSheetId="2">'All checkpointsMaster'!$B$77</definedName>
    <definedName name="cls10.2.2" localSheetId="2">'All checkpointsMaster'!$B$78</definedName>
    <definedName name="cls10.2.3" localSheetId="2">'All checkpointsMaster'!$B$79</definedName>
    <definedName name="cls10.2.4" localSheetId="2">'All checkpointsMaster'!$B$80</definedName>
    <definedName name="cls10.3.1" localSheetId="2">'All checkpointsMaster'!$B$81</definedName>
    <definedName name="cls10.3.2" localSheetId="2">'All checkpointsMaster'!$B$82</definedName>
    <definedName name="cls11.1.1" localSheetId="2">'All checkpointsMaster'!$B$84</definedName>
    <definedName name="cls11.1.2" localSheetId="2">'All checkpointsMaster'!$B$85</definedName>
    <definedName name="cls11.2.1" localSheetId="2">'All checkpointsMaster'!$B$86</definedName>
    <definedName name="cls11.2.2" localSheetId="2">'All checkpointsMaster'!$B$87</definedName>
    <definedName name="cls11.3.1" localSheetId="2">'All checkpointsMaster'!$B$88</definedName>
    <definedName name="cls11.3.2" localSheetId="2">'All checkpointsMaster'!$B$89</definedName>
    <definedName name="cls12.1.1" localSheetId="2">'All checkpointsMaster'!$B$91</definedName>
    <definedName name="cls12.2.1" localSheetId="2">'All checkpointsMaster'!$B$92</definedName>
    <definedName name="cls12.3.1" localSheetId="2">'All checkpointsMaster'!$B$93</definedName>
    <definedName name="cls12.3.2" localSheetId="2">'All checkpointsMaster'!$B$94</definedName>
    <definedName name="cls12.3.3" localSheetId="2">'All checkpointsMaster'!$B$95</definedName>
    <definedName name="cls12.3.4" localSheetId="2">'All checkpointsMaster'!$B$96</definedName>
    <definedName name="cls13.1.1" localSheetId="2">'All checkpointsMaster'!$B$98</definedName>
    <definedName name="cls13.1.2" localSheetId="2">'All checkpointsMaster'!$B$99</definedName>
    <definedName name="cls13.1.3" localSheetId="2">'All checkpointsMaster'!$B$100</definedName>
    <definedName name="cls13.1.4" localSheetId="2">'All checkpointsMaster'!$B$101</definedName>
    <definedName name="cls13.2.1" localSheetId="2">'All checkpointsMaster'!$B$102</definedName>
    <definedName name="cls13.3.1" localSheetId="2">'All checkpointsMaster'!$B$103</definedName>
    <definedName name="cls13.3.2" localSheetId="2">'All checkpointsMaster'!$B$104</definedName>
    <definedName name="cls14.1.1" localSheetId="2">'All checkpointsMaster'!$B$106</definedName>
    <definedName name="cls14.1.2" localSheetId="2">'All checkpointsMaster'!$B$107</definedName>
    <definedName name="cls14.1.3" localSheetId="2">'All checkpointsMaster'!$B$108</definedName>
    <definedName name="cls14.2.1" localSheetId="2">'All checkpointsMaster'!$B$109</definedName>
    <definedName name="cls14.2.2" localSheetId="2">'All checkpointsMaster'!$B$110</definedName>
    <definedName name="cls14.2.3" localSheetId="2">'All checkpointsMaster'!$B$111</definedName>
    <definedName name="cls14.3.1" localSheetId="2">'All checkpointsMaster'!$B$112</definedName>
    <definedName name="cls15.1.1" localSheetId="2">'All checkpointsMaster'!$B$114</definedName>
    <definedName name="cls15.1.2" localSheetId="2">'All checkpointsMaster'!$B$115</definedName>
    <definedName name="cls15.2.1" localSheetId="2">'All checkpointsMaster'!$B$116</definedName>
    <definedName name="cls15.3.1" localSheetId="2">'All checkpointsMaster'!$B$117</definedName>
    <definedName name="cls15.3.2" localSheetId="2">'All checkpointsMaster'!$B$118</definedName>
    <definedName name="cls15.3.3" localSheetId="2">'All checkpointsMaster'!$B$119</definedName>
    <definedName name="cls16.1.1" localSheetId="2">'All checkpointsMaster'!$B$121</definedName>
    <definedName name="cls16.1.2" localSheetId="2">'All checkpointsMaster'!$B$122</definedName>
    <definedName name="cls16.1.3" localSheetId="2">'All checkpointsMaster'!$B$123</definedName>
    <definedName name="cls16.2.1" localSheetId="2">'All checkpointsMaster'!$B$124</definedName>
    <definedName name="cls16.3.1" localSheetId="2">'All checkpointsMaster'!$B$125</definedName>
    <definedName name="cls16.3.2" localSheetId="2">'All checkpointsMaster'!$B$126</definedName>
    <definedName name="cls16.3.3" localSheetId="2">'All checkpointsMaster'!$B$127</definedName>
    <definedName name="cls2.1.1" localSheetId="2">'All checkpointsMaster'!$B$13</definedName>
    <definedName name="cls2.1.2" localSheetId="2">'All checkpointsMaster'!$B$14</definedName>
    <definedName name="cls2.1.3" localSheetId="2">'All checkpointsMaster'!$B$15</definedName>
    <definedName name="cls2.1.4" localSheetId="2">'All checkpointsMaster'!$B$16</definedName>
    <definedName name="cls2.2.1" localSheetId="2">'All checkpointsMaster'!$B$17</definedName>
    <definedName name="cls2.3.1" localSheetId="2">'All checkpointsMaster'!$B$18</definedName>
    <definedName name="cls2.3.2" localSheetId="2">'All checkpointsMaster'!$B$19</definedName>
    <definedName name="cls3.1.1" localSheetId="2">'All checkpointsMaster'!$B$21</definedName>
    <definedName name="cls3.1.2" localSheetId="2">'All checkpointsMaster'!$B$22</definedName>
    <definedName name="cls3.1.3" localSheetId="2">'All checkpointsMaster'!$B$23</definedName>
    <definedName name="cls3.1.4" localSheetId="2">'All checkpointsMaster'!$B$24</definedName>
    <definedName name="cls3.2.1" localSheetId="2">'All checkpointsMaster'!$B$25</definedName>
    <definedName name="cls3.2.2" localSheetId="2">'All checkpointsMaster'!$B$26</definedName>
    <definedName name="cls3.2.3" localSheetId="2">'All checkpointsMaster'!$B$27</definedName>
    <definedName name="cls3.3.1" localSheetId="2">'All checkpointsMaster'!$B$28</definedName>
    <definedName name="cls3.3.2" localSheetId="2">'All checkpointsMaster'!$B$29</definedName>
    <definedName name="cls4.1.1" localSheetId="2">'All checkpointsMaster'!$B$31</definedName>
    <definedName name="cls4.1.2" localSheetId="2">'All checkpointsMaster'!$B$32</definedName>
    <definedName name="cls4.1.3" localSheetId="2">'All checkpointsMaster'!$B$33</definedName>
    <definedName name="cls4.1.4" localSheetId="2">'All checkpointsMaster'!$B$34</definedName>
    <definedName name="cls4.2.1" localSheetId="2">'All checkpointsMaster'!$B$35</definedName>
    <definedName name="cls4.2.2" localSheetId="2">'All checkpointsMaster'!$B$36</definedName>
    <definedName name="cls4.3.1" localSheetId="2">'All checkpointsMaster'!$B$37</definedName>
    <definedName name="cls4.3.2" localSheetId="2">'All checkpointsMaster'!$B$38</definedName>
    <definedName name="cls5.1.1" localSheetId="2">'All checkpointsMaster'!$B$40</definedName>
    <definedName name="cls5.1.2" localSheetId="2">'All checkpointsMaster'!$B$41</definedName>
    <definedName name="cls5.2.1" localSheetId="2">'All checkpointsMaster'!$B$42</definedName>
    <definedName name="cls5.2.2" localSheetId="2">'All checkpointsMaster'!$B$43</definedName>
    <definedName name="cls5.3.1" localSheetId="2">'All checkpointsMaster'!$B$44</definedName>
    <definedName name="cls6.1.1" localSheetId="2">'All checkpointsMaster'!$B$46</definedName>
    <definedName name="cls6.1.2" localSheetId="2">'All checkpointsMaster'!$B$47</definedName>
    <definedName name="cls6.1.3" localSheetId="2">'All checkpointsMaster'!$B$48</definedName>
    <definedName name="cls6.2.1" localSheetId="2">'All checkpointsMaster'!$B$49</definedName>
    <definedName name="cls6.2.2" localSheetId="2">'All checkpointsMaster'!$B$50</definedName>
    <definedName name="cls6.2.3" localSheetId="2">'All checkpointsMaster'!$B$51</definedName>
    <definedName name="cls6.3.1" localSheetId="2">'All checkpointsMaster'!$B$52</definedName>
    <definedName name="cls7.1.1" localSheetId="2">'All checkpointsMaster'!$B$54</definedName>
    <definedName name="cls7.1.2" localSheetId="2">'All checkpointsMaster'!$B$55</definedName>
    <definedName name="cls7.1.3" localSheetId="2">'All checkpointsMaster'!$B$56</definedName>
    <definedName name="cls7.2.1" localSheetId="2">'All checkpointsMaster'!$B$57</definedName>
    <definedName name="cls7.2.2" localSheetId="2">'All checkpointsMaster'!$B$58</definedName>
    <definedName name="cls7.2.3" localSheetId="2">'All checkpointsMaster'!$B$59</definedName>
    <definedName name="cls7.3.1" localSheetId="2">'All checkpointsMaster'!$B$60</definedName>
    <definedName name="cls7.3.2" localSheetId="2">'All checkpointsMaster'!$B$61</definedName>
    <definedName name="cls8.1.1" localSheetId="2">'All checkpointsMaster'!$B$63</definedName>
    <definedName name="cls8.1.2" localSheetId="2">'All checkpointsMaster'!$B$64</definedName>
    <definedName name="cls8.2.1" localSheetId="2">'All checkpointsMaster'!$B$65</definedName>
    <definedName name="cls8.2.2" localSheetId="2">'All checkpointsMaster'!$B$66</definedName>
    <definedName name="cls8.3.1" localSheetId="2">'All checkpointsMaster'!$B$67</definedName>
    <definedName name="cls9.1.1" localSheetId="2">'All checkpointsMaster'!$B$69</definedName>
    <definedName name="cls9.2.1" localSheetId="2">'All checkpointsMaster'!$B$70</definedName>
    <definedName name="cls9.3.1" localSheetId="2">'All checkpointsMaster'!$B$71</definedName>
    <definedName name="cls9.3.2" localSheetId="2">'All checkpointsMaster'!$B$72</definedName>
    <definedName name="companyName">'Information'!$C$8</definedName>
    <definedName name="keyAreaNames">'baseData'!$A$1:$A$16</definedName>
    <definedName name="keyAreas">'baseData'!$A$1:$B$16</definedName>
    <definedName name="matrixKA1">'graphData'!$G$1:$AP$1</definedName>
    <definedName name="matrixKA10">'graphData'!$G$10:$AP$10</definedName>
    <definedName name="matrixKA11">'graphData'!$G$11:$AO$11</definedName>
    <definedName name="matrixKA12">'graphData'!$G$12:$AP$12</definedName>
    <definedName name="matrixKA13">'graphData'!$G$13:$AP$13</definedName>
    <definedName name="matrixKA14">'graphData'!$G$14:$AP$14</definedName>
    <definedName name="matrixKA15">'graphData'!$G$15:$AP$15</definedName>
    <definedName name="matrixKA16">'graphData'!$G$16:$AP$16</definedName>
    <definedName name="matrixKA2">'graphData'!$G$2:$AP$2</definedName>
    <definedName name="matrixKA3">'graphData'!$G$3:$AP$3</definedName>
    <definedName name="matrixKA4">'graphData'!$G$4:$AP$4</definedName>
    <definedName name="matrixKA5">'graphData'!$G$5:$AP$5</definedName>
    <definedName name="matrixKA6">'graphData'!$G$6:$AP$6</definedName>
    <definedName name="matrixKA7">'graphData'!$G$7:$AP$7</definedName>
    <definedName name="matrixKA8">'graphData'!$G$8:$AP$8</definedName>
    <definedName name="matrixKA9">'graphData'!$G$9:$AP$9</definedName>
    <definedName name="nameKA01">'All checkpointsMaster'!$A$4</definedName>
    <definedName name="nameKA02">'All checkpointsMaster'!$A$12</definedName>
    <definedName name="nameKA03">'All checkpointsMaster'!$A$20</definedName>
    <definedName name="nameKA04">'All checkpointsMaster'!$A$30</definedName>
    <definedName name="nameKA05">'All checkpointsMaster'!$A$39</definedName>
    <definedName name="nameKA06">'All checkpointsMaster'!$A$45</definedName>
    <definedName name="nameKA07">'All checkpointsMaster'!$A$53</definedName>
    <definedName name="nameKA08">'All checkpointsMaster'!$A$62</definedName>
    <definedName name="nameKA09">'All checkpointsMaster'!$A$68</definedName>
    <definedName name="nameKA10">'All checkpointsMaster'!$A$73</definedName>
    <definedName name="nameKA11">'All checkpointsMaster'!$A$83</definedName>
    <definedName name="nameKA12">'All checkpointsMaster'!$A$90</definedName>
    <definedName name="nameKA13">'All checkpointsMaster'!$A$97</definedName>
    <definedName name="nameKA14">'All checkpointsMaster'!$A$105</definedName>
    <definedName name="nameKA15">'All checkpointsMaster'!$A$113</definedName>
    <definedName name="nameKA16">'All checkpointsMaster'!$A$120</definedName>
    <definedName name="nbrNAO">'graphData'!$E$24</definedName>
    <definedName name="nbrNAP">'graphData'!$E$22</definedName>
    <definedName name="nbrNAT">'graphData'!$E$23</definedName>
    <definedName name="nbrNoO">'graphData'!$F$24</definedName>
    <definedName name="nbrNoP">'graphData'!$F$22</definedName>
    <definedName name="nbrNoT">'graphData'!$F$23</definedName>
    <definedName name="nbrYesO">'graphData'!$D$24</definedName>
    <definedName name="nbrYesP">'graphData'!$D$22</definedName>
    <definedName name="nbrYesT">'graphData'!$D$23</definedName>
    <definedName name="note1.1.1" localSheetId="2">'All checkpointsMaster'!$E$5</definedName>
    <definedName name="note1.1.2" localSheetId="2">'All checkpointsMaster'!$E$6</definedName>
    <definedName name="note1.1.3" localSheetId="2">'All checkpointsMaster'!$E$7</definedName>
    <definedName name="note1.2.1" localSheetId="2">'All checkpointsMaster'!$E$8</definedName>
    <definedName name="note1.2.2" localSheetId="2">'All checkpointsMaster'!$E$9</definedName>
    <definedName name="note1.3.1" localSheetId="2">'All checkpointsMaster'!$E$10</definedName>
    <definedName name="note1.3.2" localSheetId="2">'All checkpointsMaster'!$E$11</definedName>
    <definedName name="note10.1.1" localSheetId="2">'All checkpointsMaster'!$E$74</definedName>
    <definedName name="note10.1.2" localSheetId="2">'All checkpointsMaster'!$E$75</definedName>
    <definedName name="note10.1.3" localSheetId="2">'All checkpointsMaster'!$E$76</definedName>
    <definedName name="note10.2.1" localSheetId="2">'All checkpointsMaster'!$E$77</definedName>
    <definedName name="note10.2.2" localSheetId="2">'All checkpointsMaster'!$E$78</definedName>
    <definedName name="note10.2.3" localSheetId="2">'All checkpointsMaster'!$E$79</definedName>
    <definedName name="note10.2.4" localSheetId="2">'All checkpointsMaster'!$E$80</definedName>
    <definedName name="note10.3.1" localSheetId="2">'All checkpointsMaster'!$E$81</definedName>
    <definedName name="note10.3.2" localSheetId="2">'All checkpointsMaster'!$E$82</definedName>
    <definedName name="note11.1.1" localSheetId="2">'All checkpointsMaster'!$E$84</definedName>
    <definedName name="note11.1.2" localSheetId="2">'All checkpointsMaster'!$E$85</definedName>
    <definedName name="note11.2.1" localSheetId="2">'All checkpointsMaster'!$E$86</definedName>
    <definedName name="note11.2.2" localSheetId="2">'All checkpointsMaster'!$E$87</definedName>
    <definedName name="note11.3.1" localSheetId="2">'All checkpointsMaster'!$E$88</definedName>
    <definedName name="note11.3.2" localSheetId="2">'All checkpointsMaster'!$E$89</definedName>
    <definedName name="note12.1.1" localSheetId="2">'All checkpointsMaster'!$E$91</definedName>
    <definedName name="note12.2.1" localSheetId="2">'All checkpointsMaster'!$E$92</definedName>
    <definedName name="note12.3.1" localSheetId="2">'All checkpointsMaster'!$E$93</definedName>
    <definedName name="note12.3.2" localSheetId="2">'All checkpointsMaster'!$E$94</definedName>
    <definedName name="note12.3.3" localSheetId="2">'All checkpointsMaster'!$E$95</definedName>
    <definedName name="note12.3.4" localSheetId="2">'All checkpointsMaster'!$E$96</definedName>
    <definedName name="note13.1.1" localSheetId="2">'All checkpointsMaster'!$E$98</definedName>
    <definedName name="note13.1.2" localSheetId="2">'All checkpointsMaster'!$E$99</definedName>
    <definedName name="note13.1.3" localSheetId="2">'All checkpointsMaster'!$E$100</definedName>
    <definedName name="note13.1.4" localSheetId="2">'All checkpointsMaster'!$E$101</definedName>
    <definedName name="note13.2.1" localSheetId="2">'All checkpointsMaster'!$E$102</definedName>
    <definedName name="note13.3.1" localSheetId="2">'All checkpointsMaster'!$E$103</definedName>
    <definedName name="note13.3.2" localSheetId="2">'All checkpointsMaster'!$E$104</definedName>
    <definedName name="note14.1.1" localSheetId="2">'All checkpointsMaster'!$E$106</definedName>
    <definedName name="note14.1.2" localSheetId="2">'All checkpointsMaster'!$E$107</definedName>
    <definedName name="note14.1.3" localSheetId="2">'All checkpointsMaster'!$E$108</definedName>
    <definedName name="note14.2.1" localSheetId="2">'All checkpointsMaster'!$E$109</definedName>
    <definedName name="note14.2.2" localSheetId="2">'All checkpointsMaster'!$E$110</definedName>
    <definedName name="note14.2.3" localSheetId="2">'All checkpointsMaster'!$E$111</definedName>
    <definedName name="note14.3.1" localSheetId="2">'All checkpointsMaster'!$E$112</definedName>
    <definedName name="note15.1.1" localSheetId="2">'All checkpointsMaster'!$E$114</definedName>
    <definedName name="note15.1.2" localSheetId="2">'All checkpointsMaster'!$E$115</definedName>
    <definedName name="note15.2.1" localSheetId="2">'All checkpointsMaster'!$E$116</definedName>
    <definedName name="note15.3.1" localSheetId="2">'All checkpointsMaster'!$E$117</definedName>
    <definedName name="note15.3.2" localSheetId="2">'All checkpointsMaster'!$E$118</definedName>
    <definedName name="note15.3.3" localSheetId="2">'All checkpointsMaster'!$E$119</definedName>
    <definedName name="note16.1.1" localSheetId="2">'All checkpointsMaster'!$E$121</definedName>
    <definedName name="note16.1.2" localSheetId="2">'All checkpointsMaster'!$E$122</definedName>
    <definedName name="note16.1.3" localSheetId="2">'All checkpointsMaster'!$E$123</definedName>
    <definedName name="note16.2.1" localSheetId="2">'All checkpointsMaster'!$E$124</definedName>
    <definedName name="note16.3.1" localSheetId="2">'All checkpointsMaster'!$E$125</definedName>
    <definedName name="note16.3.2" localSheetId="2">'All checkpointsMaster'!$E$126</definedName>
    <definedName name="note16.3.3" localSheetId="2">'All checkpointsMaster'!$E$127</definedName>
    <definedName name="note2.1.1" localSheetId="2">'All checkpointsMaster'!$E$13</definedName>
    <definedName name="note2.1.2" localSheetId="2">'All checkpointsMaster'!$E$14</definedName>
    <definedName name="note2.1.3" localSheetId="2">'All checkpointsMaster'!$E$15</definedName>
    <definedName name="note2.1.4" localSheetId="2">'All checkpointsMaster'!$E$16</definedName>
    <definedName name="note2.2.1" localSheetId="2">'All checkpointsMaster'!$E$17</definedName>
    <definedName name="note2.3.1" localSheetId="2">'All checkpointsMaster'!$E$18</definedName>
    <definedName name="note2.3.2" localSheetId="2">'All checkpointsMaster'!$E$19</definedName>
    <definedName name="note3.1.1" localSheetId="2">'All checkpointsMaster'!$E$21</definedName>
    <definedName name="note3.1.2" localSheetId="2">'All checkpointsMaster'!$E$22</definedName>
    <definedName name="note3.1.3" localSheetId="2">'All checkpointsMaster'!$E$23</definedName>
    <definedName name="note3.1.4" localSheetId="2">'All checkpointsMaster'!$E$24</definedName>
    <definedName name="note3.2.1" localSheetId="2">'All checkpointsMaster'!$E$25</definedName>
    <definedName name="note3.2.2" localSheetId="2">'All checkpointsMaster'!$E$26</definedName>
    <definedName name="note3.2.3" localSheetId="2">'All checkpointsMaster'!$E$27</definedName>
    <definedName name="note3.3.1" localSheetId="2">'All checkpointsMaster'!$E$28</definedName>
    <definedName name="note3.3.2" localSheetId="2">'All checkpointsMaster'!$E$29</definedName>
    <definedName name="note4.1.1" localSheetId="2">'All checkpointsMaster'!$E$31</definedName>
    <definedName name="note4.1.2" localSheetId="2">'All checkpointsMaster'!$E$32</definedName>
    <definedName name="note4.1.3" localSheetId="2">'All checkpointsMaster'!$E$33</definedName>
    <definedName name="note4.1.4" localSheetId="2">'All checkpointsMaster'!$E$34</definedName>
    <definedName name="note4.2.1" localSheetId="2">'All checkpointsMaster'!$E$35</definedName>
    <definedName name="note4.2.2" localSheetId="2">'All checkpointsMaster'!$E$36</definedName>
    <definedName name="note4.3.1" localSheetId="2">'All checkpointsMaster'!$E$37</definedName>
    <definedName name="note4.3.2" localSheetId="2">'All checkpointsMaster'!$E$38</definedName>
    <definedName name="note5.1.1" localSheetId="2">'All checkpointsMaster'!$E$40</definedName>
    <definedName name="note5.1.2" localSheetId="2">'All checkpointsMaster'!$E$41</definedName>
    <definedName name="note5.2.1" localSheetId="2">'All checkpointsMaster'!$E$42</definedName>
    <definedName name="note5.2.2" localSheetId="2">'All checkpointsMaster'!$E$43</definedName>
    <definedName name="note5.3.1" localSheetId="2">'All checkpointsMaster'!$E$44</definedName>
    <definedName name="note6.1.1" localSheetId="2">'All checkpointsMaster'!$E$46</definedName>
    <definedName name="note6.1.2" localSheetId="2">'All checkpointsMaster'!$E$47</definedName>
    <definedName name="note6.1.3" localSheetId="2">'All checkpointsMaster'!$E$48</definedName>
    <definedName name="note6.2.1" localSheetId="2">'All checkpointsMaster'!$E$49</definedName>
    <definedName name="note6.2.2" localSheetId="2">'All checkpointsMaster'!$E$50</definedName>
    <definedName name="note6.2.3" localSheetId="2">'All checkpointsMaster'!$E$51</definedName>
    <definedName name="note6.3.1" localSheetId="2">'All checkpointsMaster'!$E$52</definedName>
    <definedName name="note7.1.1" localSheetId="2">'All checkpointsMaster'!$E$54</definedName>
    <definedName name="note7.1.2" localSheetId="2">'All checkpointsMaster'!$E$55</definedName>
    <definedName name="note7.1.3" localSheetId="2">'All checkpointsMaster'!$E$56</definedName>
    <definedName name="note7.2.1" localSheetId="2">'All checkpointsMaster'!$E$57</definedName>
    <definedName name="note7.2.2" localSheetId="2">'All checkpointsMaster'!$E$58</definedName>
    <definedName name="note7.2.3" localSheetId="2">'All checkpointsMaster'!$E$59</definedName>
    <definedName name="note7.3.1" localSheetId="2">'All checkpointsMaster'!$E$60</definedName>
    <definedName name="note7.3.2" localSheetId="2">'All checkpointsMaster'!$E$61</definedName>
    <definedName name="note8.1.1" localSheetId="2">'All checkpointsMaster'!$E$63</definedName>
    <definedName name="note8.1.2" localSheetId="2">'All checkpointsMaster'!$E$64</definedName>
    <definedName name="note8.2.1" localSheetId="2">'All checkpointsMaster'!$E$65</definedName>
    <definedName name="note8.2.2" localSheetId="2">'All checkpointsMaster'!$E$66</definedName>
    <definedName name="note8.3.1" localSheetId="2">'All checkpointsMaster'!$E$67</definedName>
    <definedName name="note9.1.1" localSheetId="2">'All checkpointsMaster'!$E$69</definedName>
    <definedName name="note9.2.1" localSheetId="2">'All checkpointsMaster'!$E$70</definedName>
    <definedName name="note9.3.1" localSheetId="2">'All checkpointsMaster'!$E$71</definedName>
    <definedName name="note9.3.2" localSheetId="2">'All checkpointsMaster'!$E$72</definedName>
    <definedName name="projectName">'Information'!$C$4</definedName>
    <definedName name="selectedCheckpoint">'Test maturity matrix'!$C$4</definedName>
    <definedName name="selectedCheckpointNotes">'Test maturity matrix'!$C$5</definedName>
    <definedName name="txt1.1.1" localSheetId="2">'All checkpointsMaster'!$C$5</definedName>
    <definedName name="txt1.1.2" localSheetId="2">'All checkpointsMaster'!$C$6</definedName>
    <definedName name="txt1.1.3" localSheetId="2">'All checkpointsMaster'!$C$7</definedName>
    <definedName name="txt1.2.1" localSheetId="2">'All checkpointsMaster'!$C$8</definedName>
    <definedName name="txt1.2.2" localSheetId="2">'All checkpointsMaster'!$C$9</definedName>
    <definedName name="txt1.3.1" localSheetId="2">'All checkpointsMaster'!$C$10</definedName>
    <definedName name="txt1.3.2" localSheetId="2">'All checkpointsMaster'!$C$11</definedName>
    <definedName name="txt10.1.1" localSheetId="2">'All checkpointsMaster'!$C$74</definedName>
    <definedName name="txt10.1.2" localSheetId="2">'All checkpointsMaster'!$C$75</definedName>
    <definedName name="txt10.1.3" localSheetId="2">'All checkpointsMaster'!$C$76</definedName>
    <definedName name="txt10.2.1" localSheetId="2">'All checkpointsMaster'!$C$77</definedName>
    <definedName name="txt10.2.2" localSheetId="2">'All checkpointsMaster'!$C$78</definedName>
    <definedName name="txt10.2.3" localSheetId="2">'All checkpointsMaster'!$C$79</definedName>
    <definedName name="txt10.2.4" localSheetId="2">'All checkpointsMaster'!$C$80</definedName>
    <definedName name="txt10.3.1" localSheetId="2">'All checkpointsMaster'!$C$81</definedName>
    <definedName name="txt10.3.2" localSheetId="2">'All checkpointsMaster'!$C$82</definedName>
    <definedName name="txt11.1.1" localSheetId="2">'All checkpointsMaster'!$C$84</definedName>
    <definedName name="txt11.1.2" localSheetId="2">'All checkpointsMaster'!$C$85</definedName>
    <definedName name="txt11.2.1" localSheetId="2">'All checkpointsMaster'!$C$86</definedName>
    <definedName name="txt11.2.2" localSheetId="2">'All checkpointsMaster'!$C$87</definedName>
    <definedName name="txt11.3.1" localSheetId="2">'All checkpointsMaster'!$C$88</definedName>
    <definedName name="txt11.3.2" localSheetId="2">'All checkpointsMaster'!$C$89</definedName>
    <definedName name="txt12.1.1" localSheetId="2">'All checkpointsMaster'!$C$91</definedName>
    <definedName name="txt12.2.1" localSheetId="2">'All checkpointsMaster'!$C$92</definedName>
    <definedName name="txt12.3.1" localSheetId="2">'All checkpointsMaster'!$C$93</definedName>
    <definedName name="txt12.3.2" localSheetId="2">'All checkpointsMaster'!$C$94</definedName>
    <definedName name="txt12.3.3" localSheetId="2">'All checkpointsMaster'!$C$95</definedName>
    <definedName name="txt12.3.4" localSheetId="2">'All checkpointsMaster'!$C$96</definedName>
    <definedName name="txt13.1.1" localSheetId="2">'All checkpointsMaster'!$C$98</definedName>
    <definedName name="txt13.1.2" localSheetId="2">'All checkpointsMaster'!$C$99</definedName>
    <definedName name="txt13.1.3" localSheetId="2">'All checkpointsMaster'!$C$100</definedName>
    <definedName name="txt13.1.4" localSheetId="2">'All checkpointsMaster'!$C$101</definedName>
    <definedName name="txt13.2.1" localSheetId="2">'All checkpointsMaster'!$C$102</definedName>
    <definedName name="txt13.3.1" localSheetId="2">'All checkpointsMaster'!$C$103</definedName>
    <definedName name="txt13.3.2" localSheetId="2">'All checkpointsMaster'!$C$104</definedName>
    <definedName name="txt14.1.1" localSheetId="2">'All checkpointsMaster'!$C$106</definedName>
    <definedName name="txt14.1.2" localSheetId="2">'All checkpointsMaster'!$C$107</definedName>
    <definedName name="txt14.1.3" localSheetId="2">'All checkpointsMaster'!$C$108</definedName>
    <definedName name="txt14.2.1" localSheetId="2">'All checkpointsMaster'!$C$109</definedName>
    <definedName name="txt14.2.2" localSheetId="2">'All checkpointsMaster'!$C$110</definedName>
    <definedName name="txt14.2.3" localSheetId="2">'All checkpointsMaster'!$C$111</definedName>
    <definedName name="txt14.3.1" localSheetId="2">'All checkpointsMaster'!$C$112</definedName>
    <definedName name="txt15.1.1" localSheetId="2">'All checkpointsMaster'!$C$114</definedName>
    <definedName name="txt15.1.2" localSheetId="2">'All checkpointsMaster'!$C$115</definedName>
    <definedName name="txt15.2.1" localSheetId="2">'All checkpointsMaster'!$C$116</definedName>
    <definedName name="txt15.3.1" localSheetId="2">'All checkpointsMaster'!$C$117</definedName>
    <definedName name="txt15.3.2" localSheetId="2">'All checkpointsMaster'!$C$118</definedName>
    <definedName name="txt15.3.3" localSheetId="2">'All checkpointsMaster'!$C$119</definedName>
    <definedName name="txt16.1.1" localSheetId="2">'All checkpointsMaster'!$C$121</definedName>
    <definedName name="txt16.1.2" localSheetId="2">'All checkpointsMaster'!$C$122</definedName>
    <definedName name="txt16.1.3" localSheetId="2">'All checkpointsMaster'!$C$123</definedName>
    <definedName name="txt16.2.1" localSheetId="2">'All checkpointsMaster'!$C$124</definedName>
    <definedName name="txt16.3.1" localSheetId="2">'All checkpointsMaster'!$C$125</definedName>
    <definedName name="txt16.3.2" localSheetId="2">'All checkpointsMaster'!$C$126</definedName>
    <definedName name="txt16.3.3" localSheetId="2">'All checkpointsMaster'!$C$127</definedName>
    <definedName name="txt2.1.1" localSheetId="2">'All checkpointsMaster'!$C$13</definedName>
    <definedName name="txt2.1.2" localSheetId="2">'All checkpointsMaster'!$C$14</definedName>
    <definedName name="txt2.1.3" localSheetId="2">'All checkpointsMaster'!$C$15</definedName>
    <definedName name="txt2.1.4" localSheetId="2">'All checkpointsMaster'!$C$16</definedName>
    <definedName name="txt2.2.1" localSheetId="2">'All checkpointsMaster'!$C$17</definedName>
    <definedName name="txt2.3.1" localSheetId="2">'All checkpointsMaster'!$C$18</definedName>
    <definedName name="txt2.3.2" localSheetId="2">'All checkpointsMaster'!$C$19</definedName>
    <definedName name="txt3.1.1" localSheetId="2">'All checkpointsMaster'!$C$21</definedName>
    <definedName name="txt3.1.2" localSheetId="2">'All checkpointsMaster'!$C$22</definedName>
    <definedName name="txt3.1.3" localSheetId="2">'All checkpointsMaster'!$C$23</definedName>
    <definedName name="txt3.1.4" localSheetId="2">'All checkpointsMaster'!$C$24</definedName>
    <definedName name="txt3.2.1" localSheetId="2">'All checkpointsMaster'!$C$25</definedName>
    <definedName name="txt3.2.2" localSheetId="2">'All checkpointsMaster'!$C$26</definedName>
    <definedName name="txt3.2.3" localSheetId="2">'All checkpointsMaster'!$C$27</definedName>
    <definedName name="txt3.3.1" localSheetId="2">'All checkpointsMaster'!$C$28</definedName>
    <definedName name="txt3.3.2" localSheetId="2">'All checkpointsMaster'!$C$29</definedName>
    <definedName name="txt4.1.1" localSheetId="2">'All checkpointsMaster'!$C$31</definedName>
    <definedName name="txt4.1.2" localSheetId="2">'All checkpointsMaster'!$C$32</definedName>
    <definedName name="txt4.1.3" localSheetId="2">'All checkpointsMaster'!$C$33</definedName>
    <definedName name="txt4.1.4" localSheetId="2">'All checkpointsMaster'!$C$34</definedName>
    <definedName name="txt4.2.1" localSheetId="2">'All checkpointsMaster'!$C$35</definedName>
    <definedName name="txt4.2.2" localSheetId="2">'All checkpointsMaster'!$C$36</definedName>
    <definedName name="txt4.3.1" localSheetId="2">'All checkpointsMaster'!$C$37</definedName>
    <definedName name="txt4.3.2" localSheetId="2">'All checkpointsMaster'!$C$38</definedName>
    <definedName name="txt5.1.1" localSheetId="2">'All checkpointsMaster'!$C$40</definedName>
    <definedName name="txt5.1.2" localSheetId="2">'All checkpointsMaster'!$C$41</definedName>
    <definedName name="txt5.2.1" localSheetId="2">'All checkpointsMaster'!$C$42</definedName>
    <definedName name="txt5.2.2" localSheetId="2">'All checkpointsMaster'!$C$43</definedName>
    <definedName name="txt5.3.1" localSheetId="2">'All checkpointsMaster'!$C$44</definedName>
    <definedName name="txt6.1.1" localSheetId="2">'All checkpointsMaster'!$C$46</definedName>
    <definedName name="txt6.1.2" localSheetId="2">'All checkpointsMaster'!$C$47</definedName>
    <definedName name="txt6.1.3" localSheetId="2">'All checkpointsMaster'!$C$48</definedName>
    <definedName name="txt6.2.1" localSheetId="2">'All checkpointsMaster'!$C$49</definedName>
    <definedName name="txt6.2.2" localSheetId="2">'All checkpointsMaster'!$C$50</definedName>
    <definedName name="txt6.2.3" localSheetId="2">'All checkpointsMaster'!$C$51</definedName>
    <definedName name="txt6.3.1" localSheetId="2">'All checkpointsMaster'!$C$52</definedName>
    <definedName name="txt7.1.1" localSheetId="2">'All checkpointsMaster'!$C$54</definedName>
    <definedName name="txt7.1.2" localSheetId="2">'All checkpointsMaster'!$C$55</definedName>
    <definedName name="txt7.1.3" localSheetId="2">'All checkpointsMaster'!$C$56</definedName>
    <definedName name="txt7.2.1" localSheetId="2">'All checkpointsMaster'!$C$57</definedName>
    <definedName name="txt7.2.2" localSheetId="2">'All checkpointsMaster'!$C$58</definedName>
    <definedName name="txt7.2.3" localSheetId="2">'All checkpointsMaster'!$C$59</definedName>
    <definedName name="txt7.3.1" localSheetId="2">'All checkpointsMaster'!$C$60</definedName>
    <definedName name="txt7.3.2" localSheetId="2">'All checkpointsMaster'!$C$61</definedName>
    <definedName name="txt8.1.1" localSheetId="2">'All checkpointsMaster'!$C$63</definedName>
    <definedName name="txt8.1.2" localSheetId="2">'All checkpointsMaster'!$C$64</definedName>
    <definedName name="txt8.2.1" localSheetId="2">'All checkpointsMaster'!$C$65</definedName>
    <definedName name="txt8.2.2" localSheetId="2">'All checkpointsMaster'!$C$66</definedName>
    <definedName name="txt8.3.1" localSheetId="2">'All checkpointsMaster'!$C$67</definedName>
    <definedName name="txt9.1.1" localSheetId="2">'All checkpointsMaster'!$C$69</definedName>
    <definedName name="txt9.2.1" localSheetId="2">'All checkpointsMaster'!$C$70</definedName>
    <definedName name="txt9.3.1" localSheetId="2">'All checkpointsMaster'!$C$71</definedName>
    <definedName name="txt9.3.2" localSheetId="2">'All checkpointsMaster'!$C$72</definedName>
    <definedName name="value1.1.1" localSheetId="2">'All checkpointsMaster'!$D$5</definedName>
    <definedName name="value1.1.2" localSheetId="2">'All checkpointsMaster'!$D$6</definedName>
    <definedName name="value1.1.3" localSheetId="2">'All checkpointsMaster'!$D$7</definedName>
    <definedName name="value1.2.1" localSheetId="2">'All checkpointsMaster'!$D$8</definedName>
    <definedName name="value1.2.2" localSheetId="2">'All checkpointsMaster'!$D$9</definedName>
    <definedName name="value1.3.1" localSheetId="2">'All checkpointsMaster'!$D$10</definedName>
    <definedName name="value1.3.2" localSheetId="2">'All checkpointsMaster'!$D$11</definedName>
    <definedName name="value10.1.1" localSheetId="2">'All checkpointsMaster'!$D$74</definedName>
    <definedName name="value10.1.2" localSheetId="2">'All checkpointsMaster'!$D$75</definedName>
    <definedName name="value10.1.3" localSheetId="2">'All checkpointsMaster'!$D$76</definedName>
    <definedName name="value10.2.1" localSheetId="2">'All checkpointsMaster'!$D$77</definedName>
    <definedName name="value10.2.2" localSheetId="2">'All checkpointsMaster'!$D$78</definedName>
    <definedName name="value10.2.3" localSheetId="2">'All checkpointsMaster'!$D$79</definedName>
    <definedName name="value10.2.4" localSheetId="2">'All checkpointsMaster'!$D$80</definedName>
    <definedName name="value10.3.1" localSheetId="2">'All checkpointsMaster'!$D$81</definedName>
    <definedName name="value10.3.2" localSheetId="2">'All checkpointsMaster'!$D$82</definedName>
    <definedName name="value11.1.1" localSheetId="2">'All checkpointsMaster'!$D$84</definedName>
    <definedName name="value11.1.2" localSheetId="2">'All checkpointsMaster'!$D$85</definedName>
    <definedName name="value11.2.1" localSheetId="2">'All checkpointsMaster'!$D$86</definedName>
    <definedName name="value11.2.2" localSheetId="2">'All checkpointsMaster'!$D$87</definedName>
    <definedName name="value11.3.1" localSheetId="2">'All checkpointsMaster'!$D$88</definedName>
    <definedName name="value11.3.2" localSheetId="2">'All checkpointsMaster'!$D$89</definedName>
    <definedName name="value12.1.1" localSheetId="2">'All checkpointsMaster'!$D$91</definedName>
    <definedName name="value12.2.1" localSheetId="2">'All checkpointsMaster'!$D$92</definedName>
    <definedName name="value12.3.1" localSheetId="2">'All checkpointsMaster'!$D$93</definedName>
    <definedName name="value12.3.2" localSheetId="2">'All checkpointsMaster'!$D$94</definedName>
    <definedName name="value12.3.3" localSheetId="2">'All checkpointsMaster'!$D$95</definedName>
    <definedName name="value12.3.4" localSheetId="2">'All checkpointsMaster'!$D$96</definedName>
    <definedName name="value13.1.1" localSheetId="2">'All checkpointsMaster'!$D$98</definedName>
    <definedName name="value13.1.2" localSheetId="2">'All checkpointsMaster'!$D$99</definedName>
    <definedName name="value13.1.3" localSheetId="2">'All checkpointsMaster'!$D$100</definedName>
    <definedName name="value13.1.4" localSheetId="2">'All checkpointsMaster'!$D$101</definedName>
    <definedName name="value13.2.1" localSheetId="2">'All checkpointsMaster'!$D$102</definedName>
    <definedName name="value13.3.1" localSheetId="2">'All checkpointsMaster'!$D$103</definedName>
    <definedName name="value13.3.2" localSheetId="2">'All checkpointsMaster'!$D$104</definedName>
    <definedName name="value14.1.1" localSheetId="2">'All checkpointsMaster'!$D$106</definedName>
    <definedName name="value14.1.2" localSheetId="2">'All checkpointsMaster'!$D$107</definedName>
    <definedName name="value14.1.3" localSheetId="2">'All checkpointsMaster'!$D$108</definedName>
    <definedName name="value14.2.1" localSheetId="2">'All checkpointsMaster'!$D$109</definedName>
    <definedName name="value14.2.2" localSheetId="2">'All checkpointsMaster'!$D$110</definedName>
    <definedName name="value14.2.3" localSheetId="2">'All checkpointsMaster'!$D$111</definedName>
    <definedName name="value14.3.1" localSheetId="2">'All checkpointsMaster'!$D$112</definedName>
    <definedName name="value15.1.1" localSheetId="2">'All checkpointsMaster'!$D$114</definedName>
    <definedName name="value15.1.2" localSheetId="2">'All checkpointsMaster'!$D$115</definedName>
    <definedName name="value15.2.1" localSheetId="2">'All checkpointsMaster'!$D$116</definedName>
    <definedName name="value15.3.1" localSheetId="2">'All checkpointsMaster'!$D$117</definedName>
    <definedName name="value15.3.2" localSheetId="2">'All checkpointsMaster'!$D$118</definedName>
    <definedName name="value15.3.3" localSheetId="2">'All checkpointsMaster'!$D$119</definedName>
    <definedName name="value16.1.1" localSheetId="2">'All checkpointsMaster'!$D$121</definedName>
    <definedName name="value16.1.2" localSheetId="2">'All checkpointsMaster'!$D$122</definedName>
    <definedName name="value16.1.3" localSheetId="2">'All checkpointsMaster'!$D$123</definedName>
    <definedName name="value16.2.1" localSheetId="2">'All checkpointsMaster'!$D$124</definedName>
    <definedName name="value16.3.1" localSheetId="2">'All checkpointsMaster'!$D$125</definedName>
    <definedName name="value16.3.2" localSheetId="2">'All checkpointsMaster'!$D$126</definedName>
    <definedName name="value16.3.3" localSheetId="2">'All checkpointsMaster'!$D$127</definedName>
    <definedName name="value2.1.1" localSheetId="2">'All checkpointsMaster'!$D$13</definedName>
    <definedName name="value2.1.2" localSheetId="2">'All checkpointsMaster'!$D$14</definedName>
    <definedName name="value2.1.3" localSheetId="2">'All checkpointsMaster'!$D$15</definedName>
    <definedName name="value2.1.4" localSheetId="2">'All checkpointsMaster'!$D$16</definedName>
    <definedName name="value2.2.1" localSheetId="2">'All checkpointsMaster'!$D$17</definedName>
    <definedName name="value2.3.1" localSheetId="2">'All checkpointsMaster'!$D$18</definedName>
    <definedName name="value2.3.2" localSheetId="2">'All checkpointsMaster'!$D$19</definedName>
    <definedName name="value3.1.1" localSheetId="2">'All checkpointsMaster'!$D$21</definedName>
    <definedName name="value3.1.2" localSheetId="2">'All checkpointsMaster'!$D$22</definedName>
    <definedName name="value3.1.3" localSheetId="2">'All checkpointsMaster'!$D$23</definedName>
    <definedName name="value3.1.4" localSheetId="2">'All checkpointsMaster'!$D$24</definedName>
    <definedName name="value3.2.1" localSheetId="2">'All checkpointsMaster'!$D$25</definedName>
    <definedName name="value3.2.2" localSheetId="2">'All checkpointsMaster'!$D$26</definedName>
    <definedName name="value3.2.3" localSheetId="2">'All checkpointsMaster'!$D$27</definedName>
    <definedName name="value3.3.1" localSheetId="2">'All checkpointsMaster'!$D$28</definedName>
    <definedName name="value3.3.2" localSheetId="2">'All checkpointsMaster'!$D$29</definedName>
    <definedName name="value4.1.1" localSheetId="2">'All checkpointsMaster'!$D$31</definedName>
    <definedName name="value4.1.2" localSheetId="2">'All checkpointsMaster'!$D$32</definedName>
    <definedName name="value4.1.3" localSheetId="2">'All checkpointsMaster'!$D$33</definedName>
    <definedName name="value4.1.4" localSheetId="2">'All checkpointsMaster'!$D$34</definedName>
    <definedName name="value4.2.1" localSheetId="2">'All checkpointsMaster'!$D$35</definedName>
    <definedName name="value4.2.2" localSheetId="2">'All checkpointsMaster'!$D$36</definedName>
    <definedName name="value4.3.1" localSheetId="2">'All checkpointsMaster'!$D$37</definedName>
    <definedName name="value4.3.2" localSheetId="2">'All checkpointsMaster'!$D$38</definedName>
    <definedName name="value5.1.1" localSheetId="2">'All checkpointsMaster'!$D$40</definedName>
    <definedName name="value5.1.2" localSheetId="2">'All checkpointsMaster'!$D$41</definedName>
    <definedName name="value5.2.1" localSheetId="2">'All checkpointsMaster'!$D$42</definedName>
    <definedName name="value5.2.2" localSheetId="2">'All checkpointsMaster'!$D$43</definedName>
    <definedName name="value5.3.1" localSheetId="2">'All checkpointsMaster'!$D$44</definedName>
    <definedName name="value6.1.1" localSheetId="2">'All checkpointsMaster'!$D$46</definedName>
    <definedName name="value6.1.2" localSheetId="2">'All checkpointsMaster'!$D$47</definedName>
    <definedName name="value6.1.3" localSheetId="2">'All checkpointsMaster'!$D$48</definedName>
    <definedName name="value6.2.1" localSheetId="2">'All checkpointsMaster'!$D$49</definedName>
    <definedName name="value6.2.2" localSheetId="2">'All checkpointsMaster'!$D$50</definedName>
    <definedName name="value6.2.3" localSheetId="2">'All checkpointsMaster'!$D$51</definedName>
    <definedName name="value6.3.1" localSheetId="2">'All checkpointsMaster'!$D$52</definedName>
    <definedName name="value7.1.1" localSheetId="2">'All checkpointsMaster'!$D$54</definedName>
    <definedName name="value7.1.2" localSheetId="2">'All checkpointsMaster'!$D$55</definedName>
    <definedName name="value7.1.3" localSheetId="2">'All checkpointsMaster'!$D$56</definedName>
    <definedName name="value7.2.1" localSheetId="2">'All checkpointsMaster'!$D$57</definedName>
    <definedName name="value7.2.2" localSheetId="2">'All checkpointsMaster'!$D$58</definedName>
    <definedName name="value7.2.3" localSheetId="2">'All checkpointsMaster'!$D$59</definedName>
    <definedName name="value7.3.1" localSheetId="2">'All checkpointsMaster'!$D$60</definedName>
    <definedName name="value7.3.2" localSheetId="2">'All checkpointsMaster'!$D$61</definedName>
    <definedName name="value8.1.1" localSheetId="2">'All checkpointsMaster'!$D$63</definedName>
    <definedName name="value8.1.2" localSheetId="2">'All checkpointsMaster'!$D$64</definedName>
    <definedName name="value8.2.1" localSheetId="2">'All checkpointsMaster'!$D$65</definedName>
    <definedName name="value8.2.2" localSheetId="2">'All checkpointsMaster'!$D$66</definedName>
    <definedName name="value8.3.1" localSheetId="2">'All checkpointsMaster'!$D$67</definedName>
    <definedName name="value9.1.1" localSheetId="2">'All checkpointsMaster'!$D$69</definedName>
    <definedName name="value9.2.1" localSheetId="2">'All checkpointsMaster'!$D$70</definedName>
    <definedName name="value9.3.1" localSheetId="2">'All checkpointsMaster'!$D$71</definedName>
    <definedName name="value9.3.2" localSheetId="2">'All checkpointsMaster'!$D$72</definedName>
    <definedName name="valuesAndNotes">'All checkpointsMaster'!$D$115:$E$119</definedName>
    <definedName name="valuesKA01">'All checkpointsMaster'!$D$5:$D$11</definedName>
    <definedName name="valuesKA02">'All checkpointsMaster'!$D$13:$D$19</definedName>
    <definedName name="valuesKA03">'All checkpointsMaster'!$D$21:$D$29</definedName>
    <definedName name="valuesKA04">'All checkpointsMaster'!$D$31:$D$38</definedName>
    <definedName name="valuesKA05">'All checkpointsMaster'!$D$40:$D$44</definedName>
    <definedName name="valuesKA06">'All checkpointsMaster'!$D$46:$D$52</definedName>
    <definedName name="valuesKA07">'All checkpointsMaster'!$D$54:$D$61</definedName>
    <definedName name="valuesKA08">'All checkpointsMaster'!$D$63:$D$67</definedName>
    <definedName name="valuesKA09">'All checkpointsMaster'!$D$69:$D$72</definedName>
    <definedName name="valuesKA10">'All checkpointsMaster'!$D$74:$D$82</definedName>
    <definedName name="valuesKA11">'All checkpointsMaster'!$D$84:$D$89</definedName>
    <definedName name="valuesKA12">'All checkpointsMaster'!$D$91:$D$96</definedName>
    <definedName name="valuesKA13">'All checkpointsMaster'!$D$98:$D$104</definedName>
    <definedName name="valuesKA14">'All checkpointsMaster'!$D$106:$D$112</definedName>
    <definedName name="valuesKA15">'All checkpointsMaster'!$D$114:$D$119</definedName>
    <definedName name="valuesKA16">'All checkpointsMaster'!$D$121:$D$127</definedName>
  </definedNames>
  <calcPr fullCalcOnLoad="1"/>
</workbook>
</file>

<file path=xl/sharedStrings.xml><?xml version="1.0" encoding="utf-8"?>
<sst xmlns="http://schemas.openxmlformats.org/spreadsheetml/2006/main" count="1062" uniqueCount="516">
  <si>
    <t>All Checkpoints</t>
  </si>
  <si>
    <t>Checkpoint</t>
  </si>
  <si>
    <t>Fulfilled?</t>
  </si>
  <si>
    <t>Notes</t>
  </si>
  <si>
    <t>Fulfilling the reporting demands of stakeholders, needed for an efficient decision making process, is balanced against the effort for providing it.</t>
  </si>
  <si>
    <t>C</t>
  </si>
  <si>
    <t>E</t>
  </si>
  <si>
    <t>A</t>
  </si>
  <si>
    <t>B</t>
  </si>
  <si>
    <t>F</t>
  </si>
  <si>
    <t>D</t>
  </si>
  <si>
    <t>01</t>
  </si>
  <si>
    <t>02</t>
  </si>
  <si>
    <t>03</t>
  </si>
  <si>
    <t>04</t>
  </si>
  <si>
    <t>05</t>
  </si>
  <si>
    <t>06</t>
  </si>
  <si>
    <t>07</t>
  </si>
  <si>
    <t>08</t>
  </si>
  <si>
    <t>09</t>
  </si>
  <si>
    <t>10</t>
  </si>
  <si>
    <t>11</t>
  </si>
  <si>
    <t>12</t>
  </si>
  <si>
    <t>13</t>
  </si>
  <si>
    <t>14</t>
  </si>
  <si>
    <t>15</t>
  </si>
  <si>
    <t>16</t>
  </si>
  <si>
    <t xml:space="preserve">Comment: </t>
  </si>
  <si>
    <t xml:space="preserve">Go to: </t>
  </si>
  <si>
    <t>Information</t>
  </si>
  <si>
    <t>Key area</t>
  </si>
  <si>
    <t>Provide resources for the optimization of test activities (like training, coaching, interest groups).</t>
  </si>
  <si>
    <t>Actively provide information on the quality of both the test activities and the test object to stakeholders.</t>
  </si>
  <si>
    <t>Negotiate and align the test tasks, scope and approach with the Product Owner in the sprint planning and/or backlog refinement session.</t>
  </si>
  <si>
    <t>Participate in project and sprint planning in order to align the test activities and other activities.</t>
  </si>
  <si>
    <t>Discuss the test aspects in the analysis and mitigation of overall project and sprint risks with team and Product owner.</t>
  </si>
  <si>
    <t>Contribute, from a testing perspective, to the impact analysis of defects.</t>
  </si>
  <si>
    <t>Contribute to the optimization of the test basis (more than a testability review), in which the object under test is described.</t>
  </si>
  <si>
    <t>Use the lessons learned from the evaluated test activities for (the set up of) future projects.</t>
  </si>
  <si>
    <t>Provide training and coaching facilities before sprint activities start.</t>
  </si>
  <si>
    <t>Use more than one test technique, depending on the risks, to develop test cases.</t>
  </si>
  <si>
    <t>With more than one tester in the team and in cases of more teams: reconcile and align your test activities.</t>
  </si>
  <si>
    <t>Communicate the assigned roles, products and services with stakeholders outside the team.</t>
  </si>
  <si>
    <t>Define and clarify the tasks, role, responsibility and expectations for the tester role timely before the sprint activities start.</t>
  </si>
  <si>
    <t>In case of centralized testing resources evaluate the products and services regularly.</t>
  </si>
  <si>
    <t>Identify which information needs to be shared with stakeholders outside the team (like progress, delays, product quality and risks).</t>
  </si>
  <si>
    <t>The reporting in the standup contains aspects of time and/or costs, results and (above all) product risks.</t>
  </si>
  <si>
    <t>The reporting (frequency and content) to the Product Owner matches his/her basic demands for the decision making process.</t>
  </si>
  <si>
    <t>Reporting is done in writing as and when required by the stakeholder(s).</t>
  </si>
  <si>
    <t>The reporting from retrospectives contains trends and recommendations concerning test activities, quality and project risks.</t>
  </si>
  <si>
    <t>The reporting from retrospectives contains trends and recommendations concerning test goals and product risks.</t>
  </si>
  <si>
    <t>Reporting provides data and/or measurements that are used for current and future improvements of the test activities and the software development lifecycle.</t>
  </si>
  <si>
    <t>At the start of the test activities (or sprint) create a backlog and a definition of done. The backlog includes the test activities to be performed.</t>
  </si>
  <si>
    <t>Discuss the definition of done with the Product Owner and other relevant stakeholders.</t>
  </si>
  <si>
    <t>Monitor each test activity and when necessary initiate adjustments.</t>
  </si>
  <si>
    <t>Discuss (anticipated) deviations of the backlog with the Product Owner in the backlog refinement session.</t>
  </si>
  <si>
    <t>Document (adjustments of) the backlog as and if required by the stakeholders.</t>
  </si>
  <si>
    <t>Delegate the (re)allocation of test resources to the team.</t>
  </si>
  <si>
    <t>Evaluate the management of test activities regularly, internally (by the (test) team) and with stakeholders.</t>
  </si>
  <si>
    <t xml:space="preserve">For (test) effort estimation, simple techniques are used such as planning poker. </t>
  </si>
  <si>
    <t>For the estimation the activities taken into account are: test planning, defining test cases, gathering of test data, executing test cases, conservation of test cases.</t>
  </si>
  <si>
    <t>Define and maintain metrics (like burndown/burnup or velocity) to support the estimating and planning activities of the teams.</t>
  </si>
  <si>
    <t>Evaluate the estimation techniques, during the retrospective.</t>
  </si>
  <si>
    <t>Develop means to collect, store, provide and manage metrics that support the Agile teams.</t>
  </si>
  <si>
    <t>Discuss and define metrics that will be used throughout the sprints and evaluate in the retrospective(s).</t>
  </si>
  <si>
    <t>Measure the benefits of these activities against their benefit for Agile activities, e.g. the way metrics contribute to the need for information from stakeholders.</t>
  </si>
  <si>
    <t>Keep the defect life-cycle as short as possible i.e. initiate the repair of defects during the sprint where they were injected or, even better, during Refinement and Planning or even Creating the user stories.</t>
  </si>
  <si>
    <t>Identify trends in defects. For this, more information needs to be recorded about a defect: the subsystem, priority, program and version, test basis and version, root cause, all status transitions and problem solver.</t>
  </si>
  <si>
    <t>Relate each test case to the test basis in a transparent way.</t>
  </si>
  <si>
    <t>Allow access to the items under testware management for each team member.</t>
  </si>
  <si>
    <t>Provide and evaluate guidelines for conserving testware for further use across projects</t>
  </si>
  <si>
    <t>Provide a procedure by which testware is handed over to (or sheared with) upcoming projects</t>
  </si>
  <si>
    <t>Perform your test activities following a described guideline, the test products to be delivered and additional requirements on the way of working.</t>
  </si>
  <si>
    <t>Evaluate (e.g. in the retrospective) with your team the practical use of the guidelines or test method.</t>
  </si>
  <si>
    <t>Describe, in the test method, for all activities the goal, the responsible role, any tools and techniques to be used and the preconditions.</t>
  </si>
  <si>
    <t>Provide a complete and comprehensive set of templates as part of the test method.</t>
  </si>
  <si>
    <t>Indicate mandatory, conditional and optional elements of the test method.</t>
  </si>
  <si>
    <t>Share your knowledge and educate others on how to test e.g. by letting others test beside you.</t>
  </si>
  <si>
    <t>Offer facilities to participate in Special Interest Groups, attend test seminars or read test literature to keep their skills up to date.</t>
  </si>
  <si>
    <t>Provide maintenance, knowledge about and support for the test tools in use.</t>
  </si>
  <si>
    <t>Arrange for the tools to be at your disposal at any required time if not permanently.</t>
  </si>
  <si>
    <t>Define a tool policy for all agile activities</t>
  </si>
  <si>
    <t>Evaluate the use of tools related to the aspects of testing faster, cheaper, better or making the test process more manageable</t>
  </si>
  <si>
    <t>Define working agreements with supplying parties regarding availability of environments.</t>
  </si>
  <si>
    <t xml:space="preserve">Use a predefined checklist to test the (availability and functionality) of the environment. </t>
  </si>
  <si>
    <t>Put together and maintain a logical or functional design of the test environment. It must address applications, systems and their connections, and the use of stubs and drivers (mock-ups).</t>
  </si>
  <si>
    <t>Provide a technical design of the test environment and have it formally accepted by the test manager or the test environment specialist.</t>
  </si>
  <si>
    <t>Assign the ownership of test environments and test data to a distinct department.</t>
  </si>
  <si>
    <t>Contribute, from a testing perspective, to the impact (risks) of changes (in priority, user stories, functional or technical solutions) in the refinement session.</t>
  </si>
  <si>
    <t>When more than one test levels are executed (unit testing, functional testing, acceptance testing) differentiate the test between the levels (test types, test coverage and test depth), depending on the analyzed risks.</t>
  </si>
  <si>
    <t>Take a well-considered choice, based on product risks and strategy, to document test cases on a logical level using a template or a tool</t>
  </si>
  <si>
    <t>Discuss and align the strategy within the team.</t>
  </si>
  <si>
    <t xml:space="preserve"> Define a procedure and a logical structure by which test data, testware, the test basis and the test object are managed (possibly as part of the first sprint)</t>
  </si>
  <si>
    <t>Analyze defects in the retrospective(s) to indicate the quality of the test object.</t>
  </si>
  <si>
    <t>As a team, be accountable for success and failure of test assignments.</t>
  </si>
  <si>
    <t>Organize periodical evaluations and feedback on the test method used. Adjust where necessary.</t>
  </si>
  <si>
    <t>Define and assign the Product Owner as the owner of the product risk analysis (the input for the test strategy).</t>
  </si>
  <si>
    <t>Discuss the Product Owner’s (pro) active tasks and responsibilities for and with the team.</t>
  </si>
  <si>
    <t>Evaluate and update the process of product risk analysis and strategy during the retrospective or during the refinement of user stories.</t>
  </si>
  <si>
    <t>Provide training and certification facilities in test methods, like TMap NEXT® or ISTQB®.</t>
  </si>
  <si>
    <t>Organize required expertise – either industry, business and/or technical – for and within the team to be at hand when needed</t>
  </si>
  <si>
    <t>Evaluate the test design techniques and checklists and adjust and maintain for further re-use.</t>
  </si>
  <si>
    <t>Define all relevant stakeholders and make them known to the whole team.</t>
  </si>
  <si>
    <t>Seq. Nr</t>
  </si>
  <si>
    <t>nameKA01</t>
  </si>
  <si>
    <t>nameKA02</t>
  </si>
  <si>
    <t>nameKA03</t>
  </si>
  <si>
    <t>nameKA04</t>
  </si>
  <si>
    <t>nameKA05</t>
  </si>
  <si>
    <t>nameKA06</t>
  </si>
  <si>
    <t>nameKA07</t>
  </si>
  <si>
    <t>nameKA08</t>
  </si>
  <si>
    <t>nameKA09</t>
  </si>
  <si>
    <t>nameKA10</t>
  </si>
  <si>
    <t>nameKA11</t>
  </si>
  <si>
    <t>nameKA12</t>
  </si>
  <si>
    <t>nameKA13</t>
  </si>
  <si>
    <t>nameKA14</t>
  </si>
  <si>
    <t>nameKA15</t>
  </si>
  <si>
    <t>nameKA16</t>
  </si>
  <si>
    <t xml:space="preserve">Selected  checkpoint: </t>
  </si>
  <si>
    <t>'Y'</t>
  </si>
  <si>
    <t>total</t>
  </si>
  <si>
    <t>perc.</t>
  </si>
  <si>
    <t>Created by:  Ben Visser
and Gerrit de Vries</t>
  </si>
  <si>
    <t>Cluster</t>
  </si>
  <si>
    <t>Professional</t>
  </si>
  <si>
    <t>Team</t>
  </si>
  <si>
    <t>Organization</t>
  </si>
  <si>
    <t>Guidelines</t>
  </si>
  <si>
    <t>INFORMATION</t>
  </si>
  <si>
    <t>TEST MATURITY MATRIX</t>
  </si>
  <si>
    <t>A*</t>
  </si>
  <si>
    <t>Seq.Nr.</t>
  </si>
  <si>
    <t>B*</t>
  </si>
  <si>
    <t>C*</t>
  </si>
  <si>
    <t>Fullfilled?</t>
  </si>
  <si>
    <t>A -AK</t>
  </si>
  <si>
    <t>AN-AU</t>
  </si>
  <si>
    <t>Assign responsibilities for further handling of the defects (not only developers but also Product Owner and Scrum master).</t>
  </si>
  <si>
    <t>Provide access (including an authorization structure) to the defect administration (preferably a tool) for the whole team.</t>
  </si>
  <si>
    <t>Use the same defect management system (tool) for all teams and projects or provide a seamless connection between all systems.</t>
  </si>
  <si>
    <t>1.1.1</t>
  </si>
  <si>
    <t>Make the Product Owner familiar with and known to all team members.</t>
  </si>
  <si>
    <t>1.1.2</t>
  </si>
  <si>
    <t>1.1.3</t>
  </si>
  <si>
    <t>1.2.1</t>
  </si>
  <si>
    <t>1.2.2</t>
  </si>
  <si>
    <t>1.3.1</t>
  </si>
  <si>
    <t>1.3.2</t>
  </si>
  <si>
    <t>Budget for resources (including testing) is granted by and negotiable with the Product Owner.</t>
  </si>
  <si>
    <t>2.1.1</t>
  </si>
  <si>
    <t>Perform test activities like planning, preparation, test case design prior to test execution, with the goal of keeping the test activities off the sprints' critical path.</t>
  </si>
  <si>
    <t>2.1.2</t>
  </si>
  <si>
    <t>2.1.3</t>
  </si>
  <si>
    <t>2.1.4</t>
  </si>
  <si>
    <t xml:space="preserve">C </t>
  </si>
  <si>
    <t>2.2.1</t>
  </si>
  <si>
    <t>2.3.1</t>
  </si>
  <si>
    <t>2.3.2</t>
  </si>
  <si>
    <t>3.1.1</t>
  </si>
  <si>
    <t>Initiate the analysis of and manage product risks during the project e.g. by risk poker for stories.</t>
  </si>
  <si>
    <t>3.1.2</t>
  </si>
  <si>
    <t>Set up a test strategy (including retest and regression testing) for the whole project and for the sprint from the start, based on the product risks.</t>
  </si>
  <si>
    <t>3.1.3</t>
  </si>
  <si>
    <t>Discuss and align the strategy with your team and the Product owner.</t>
  </si>
  <si>
    <t>3.1.4</t>
  </si>
  <si>
    <t>3.2.1</t>
  </si>
  <si>
    <t>3.2.2</t>
  </si>
  <si>
    <t>Plan and discuss interface and integration test activities with other teams.</t>
  </si>
  <si>
    <t>3.2.3</t>
  </si>
  <si>
    <t>3.3.1</t>
  </si>
  <si>
    <t>3.3.2</t>
  </si>
  <si>
    <t>Analyze the incidents that occur after tests/in production to adapt the test strategy.</t>
  </si>
  <si>
    <t>4.1.1</t>
  </si>
  <si>
    <t>Share and align the test tasks and responsibilities with the Scrum master and product owner.</t>
  </si>
  <si>
    <t>4.1.2</t>
  </si>
  <si>
    <t>Clearly define and align the test tasks and responsibilities with the other team members.</t>
  </si>
  <si>
    <t>4.1.3</t>
  </si>
  <si>
    <t>Organize your work in such a way that it can be processed by another team member.</t>
  </si>
  <si>
    <t>4.1.4</t>
  </si>
  <si>
    <t>G</t>
  </si>
  <si>
    <t>4.2.1</t>
  </si>
  <si>
    <t>4.2.2</t>
  </si>
  <si>
    <t>4.3.1</t>
  </si>
  <si>
    <t>4.3.2</t>
  </si>
  <si>
    <t>5.1.1</t>
  </si>
  <si>
    <t>(Pro)actively participate in the daily stand-ups to provide and receive relevant information.</t>
  </si>
  <si>
    <t>5.1.2</t>
  </si>
  <si>
    <t>(Pro)actively gather relevant information from stakeholders outside the team, especially in a Scrum of Scrums situation.</t>
  </si>
  <si>
    <t>5.2.1</t>
  </si>
  <si>
    <t>5.2.2</t>
  </si>
  <si>
    <t>Consider different means of communication for effective messages inside and outside the team.</t>
  </si>
  <si>
    <t>5.3.1</t>
  </si>
  <si>
    <t>Evaluate best practices and lessons learned regarding (means of) communication and its efficiency and implement improvements.</t>
  </si>
  <si>
    <t>6.1.1</t>
  </si>
  <si>
    <t>6.1.2</t>
  </si>
  <si>
    <t>6.1.3</t>
  </si>
  <si>
    <t>6.2.1</t>
  </si>
  <si>
    <t>6.2.2</t>
  </si>
  <si>
    <t>6.2.3</t>
  </si>
  <si>
    <t>6.3.1</t>
  </si>
  <si>
    <t>7.1.1</t>
  </si>
  <si>
    <t>7.1.2</t>
  </si>
  <si>
    <t>7.1.3</t>
  </si>
  <si>
    <t>7.2.1</t>
  </si>
  <si>
    <t>7.2.2</t>
  </si>
  <si>
    <t>7.2.3</t>
  </si>
  <si>
    <t>7.3.1</t>
  </si>
  <si>
    <t>7.3.2</t>
  </si>
  <si>
    <t>8.1.1</t>
  </si>
  <si>
    <t>8.1.2</t>
  </si>
  <si>
    <t>8.2.1</t>
  </si>
  <si>
    <t xml:space="preserve"> Discuss with stakeholders if there is a need for a plotted planning, indicating the dependencies between test varieties and teams.</t>
  </si>
  <si>
    <t>8.2.2</t>
  </si>
  <si>
    <t>8.3.1</t>
  </si>
  <si>
    <t>9.1.1</t>
  </si>
  <si>
    <t xml:space="preserve">For planning poker activities gather and use information like:
• Required time for test design and execution (per test case)
• Number of test cases that can be prepared, designed and executed in one day/sprint/project
• The time for test activities against the total team activities per day/sprint/project.
</t>
  </si>
  <si>
    <t>9.2.1</t>
  </si>
  <si>
    <t>9.3.1</t>
  </si>
  <si>
    <t>9.3.2</t>
  </si>
  <si>
    <t>10.1.1</t>
  </si>
  <si>
    <t>10.1.2</t>
  </si>
  <si>
    <t xml:space="preserve">When defects are transferred to a following phase or sprint be sure to administrate:
the related test case, person reporting the defect, date, severity category, description (the actions to reproduce the defect, expected and observed result) and defect status.
</t>
  </si>
  <si>
    <t>10.1.3</t>
  </si>
  <si>
    <t>10.2.1</t>
  </si>
  <si>
    <t>10.2.2</t>
  </si>
  <si>
    <t>10.2.3</t>
  </si>
  <si>
    <t>10.2.4</t>
  </si>
  <si>
    <t>10.3.1</t>
  </si>
  <si>
    <t>Analyze defects on a project/program level and initiate test practice improvements to prevent future defects.</t>
  </si>
  <si>
    <t>11.1.1</t>
  </si>
  <si>
    <t>Identify the test basis, the test object and all testware (scripts, data, plans) by name and version.</t>
  </si>
  <si>
    <t>11.1.2</t>
  </si>
  <si>
    <t>11.2.1</t>
  </si>
  <si>
    <t>11.2.2</t>
  </si>
  <si>
    <t>11.3.1</t>
  </si>
  <si>
    <t>11.3.2</t>
  </si>
  <si>
    <t>12.1.1</t>
  </si>
  <si>
    <t>12.2.1</t>
  </si>
  <si>
    <t>12.3.1</t>
  </si>
  <si>
    <t>12.3.2</t>
  </si>
  <si>
    <t>12.3.3</t>
  </si>
  <si>
    <t>12.3.4</t>
  </si>
  <si>
    <t>13.1.1</t>
  </si>
  <si>
    <t>Follow specific test training, specifically on test engineering and test case design.</t>
  </si>
  <si>
    <t>13.1.2</t>
  </si>
  <si>
    <t>Learn, adopt and apply (the essentials of) a test method like TMap or ISTQB.</t>
  </si>
  <si>
    <t>13.1.3</t>
  </si>
  <si>
    <t>13.1.4</t>
  </si>
  <si>
    <t>Discuss and evaluate your testing skills on a regular basis with your team and with management. Question could be: are the activities and skills in line with expectations (of team, Scrum master, product owner)?!</t>
  </si>
  <si>
    <t>13.2.1</t>
  </si>
  <si>
    <t>13.3.1</t>
  </si>
  <si>
    <t>13.3.2</t>
  </si>
  <si>
    <t>14.1.2</t>
  </si>
  <si>
    <t xml:space="preserve">For each test case define the following elements:
• A (description of the) initial situation
• The change process = test actions to be performed
• The predicted result (!)
• The required test data.
</t>
  </si>
  <si>
    <t>14.1.3</t>
  </si>
  <si>
    <t>In the test case or test script make a reference to the test basis (like use cases and user stories), describing a specific system behavior.</t>
  </si>
  <si>
    <t>14.2.1</t>
  </si>
  <si>
    <t>Provide an indication of the coverage level of the test basis for example in the requirements document.</t>
  </si>
  <si>
    <t>14.2.2</t>
  </si>
  <si>
    <t>Set up and use a checklist or other means such as reviews, pairing to test quality aspects (for example usability) that cannot be covered by test cases.</t>
  </si>
  <si>
    <t>14.2.3</t>
  </si>
  <si>
    <t>Evaluate the accuracy and effectiveness of test cases and improve where necessary.</t>
  </si>
  <si>
    <t>14.3.1</t>
  </si>
  <si>
    <t>15.1.1</t>
  </si>
  <si>
    <t>Implement and use a test tool to automatically perform regression testing</t>
  </si>
  <si>
    <t>15.1.2</t>
  </si>
  <si>
    <t>15.2.1</t>
  </si>
  <si>
    <t>Initiate and follow training for the proper use of (implemented) test tools.</t>
  </si>
  <si>
    <t>15.3.1</t>
  </si>
  <si>
    <t>15.3.2</t>
  </si>
  <si>
    <t>15.3.3</t>
  </si>
  <si>
    <t>16.1.1</t>
  </si>
  <si>
    <t>Make sure the (automated) test cases can be run on all relevant environments.</t>
  </si>
  <si>
    <t>16.1.2</t>
  </si>
  <si>
    <t>Clearly define the required test environment configuration and test data at the start of the iteration.</t>
  </si>
  <si>
    <t>16.1.3</t>
  </si>
  <si>
    <t>16.2.1</t>
  </si>
  <si>
    <t>16.3.1</t>
  </si>
  <si>
    <t>16.3.2</t>
  </si>
  <si>
    <t>16.3.3</t>
  </si>
  <si>
    <t>14.1.1</t>
  </si>
  <si>
    <t>10.3.2</t>
  </si>
  <si>
    <t>'NA'</t>
  </si>
  <si>
    <t>'N'</t>
  </si>
  <si>
    <t>Total # of checkpoints</t>
  </si>
  <si>
    <t>Category 'P' checkpoints</t>
  </si>
  <si>
    <t>Category 'T' checkpoints</t>
  </si>
  <si>
    <t>Category 'O' checkpoints</t>
  </si>
  <si>
    <t>#Y</t>
  </si>
  <si>
    <t>#N</t>
  </si>
  <si>
    <t>#NA</t>
  </si>
  <si>
    <t>Total</t>
  </si>
  <si>
    <t>Agile Test Improvement Model - Agile TPI</t>
  </si>
  <si>
    <t>Agile TPI</t>
  </si>
  <si>
    <t>AGILE TPI</t>
  </si>
  <si>
    <t>checkpoint met:</t>
  </si>
  <si>
    <t>checkpoint not met:</t>
  </si>
  <si>
    <t>checkpooint not applicable:</t>
  </si>
  <si>
    <t>クイックスタート</t>
  </si>
  <si>
    <t>詳細</t>
  </si>
  <si>
    <t>全体</t>
  </si>
  <si>
    <t>列</t>
  </si>
  <si>
    <t>ガイドライン</t>
  </si>
  <si>
    <t>B4セルの {Project} と B8セルの {Company name}の情報が成熟度マトリクスに追加されます。</t>
  </si>
  <si>
    <t>C15セルとC16セルをクリックし、適切な日時を入力します。</t>
  </si>
  <si>
    <t>適切な情報を入力するために、C列の行のセルをクリックします。</t>
  </si>
  <si>
    <t>位置1: キーエリアの番号</t>
  </si>
  <si>
    <t>位置2: 運用観点での番号</t>
  </si>
  <si>
    <t>1 = 個人レベル(P)</t>
  </si>
  <si>
    <t>2 = チームレベル(T)</t>
  </si>
  <si>
    <t>3 = 組織レベル(O)</t>
  </si>
  <si>
    <t>位置3: チェックポイントの連番</t>
  </si>
  <si>
    <t xml:space="preserve"> [Seq.Nr.]と書かれたこの列はチェックポイントの数字を指します。連番は組み合わせとなっています。</t>
  </si>
  <si>
    <t>例: 2.1.1は関与の度合い (キーエリア 2)の個人レベル(P)の1番目のチェックポイントであることを表します。</t>
  </si>
  <si>
    <t>ファイルをロックせずマクロを有効にした状態で開くと、結果が [Test maturity matrix]シートに自動集計されます。</t>
  </si>
  <si>
    <t>マクロの保存を有効にし、適切な名前でファイルを保存します。（クイックスタートも参照のこと）</t>
  </si>
  <si>
    <t xml:space="preserve">すべてのマクロが（成熟度マトリクスを自動生成するような）動作するように、セキュリティ警告の後ろの「オプション」をクリックして「マクロを使用する」を選択してください。
 [Information]シートをクリックし、アセスメント、分析、改善のプロジェクトなど固有情報を入力してください。ファイルに名前を付けて保存するのを忘れないようにします。
選択内容（個人レベル、チームレベル、または組織レベル）に応じてワークシートを選択するか、[All checkpointsMaster]シートを使用してください。これらすべてのワークシートは自動的に同期します。
チェックポイントは、はい[y,Y] または、いいえ [n,N]が選べます。Notesの列はあとで推敲のために使用するか、アセスメント時に使用することが推奨されます。
最終的にチェックポイントは集計されて、[Test maturity matrix]シートに結果の概要が表示されます。
　改善の目的のためには、埋められなかったチェックポイントが改善活動の参考になるでしょう。また、正しい改善の定義に関しては、クラスタが支援します。クラスタAのチェックポイントから始め、次にBというようにできます。
　以下のガイドラインでは、ツールの異なるステップ、アクティビティ、ワークシートの詳細を示しています。
</t>
  </si>
  <si>
    <t>All checkpointsMaster</t>
  </si>
  <si>
    <r>
      <rPr>
        <sz val="9"/>
        <rFont val="ＭＳ Ｐゴシック"/>
        <family val="3"/>
      </rPr>
      <t>注</t>
    </r>
    <r>
      <rPr>
        <sz val="9"/>
        <rFont val="Century Gothic"/>
        <family val="2"/>
      </rPr>
      <t xml:space="preserve">: </t>
    </r>
    <r>
      <rPr>
        <sz val="9"/>
        <rFont val="ＭＳ Ｐゴシック"/>
        <family val="3"/>
      </rPr>
      <t>列</t>
    </r>
    <r>
      <rPr>
        <sz val="9"/>
        <rFont val="Century Gothic"/>
        <family val="2"/>
      </rPr>
      <t xml:space="preserve">A, B, C </t>
    </r>
    <r>
      <rPr>
        <sz val="9"/>
        <rFont val="ＭＳ Ｐゴシック"/>
        <family val="3"/>
      </rPr>
      <t>は固定され、修正できません。</t>
    </r>
  </si>
  <si>
    <t>このエリアは分析結果の基として必要です。ここではそのチェックポイントの「満たされている」「満たされていない」「適用外である」をそれぞれ説明することができます。あり得る説明としては、文書やインタビューに証拠が見つけられなかった、などです。</t>
  </si>
  <si>
    <t>チェックしなかったものを除いて、すべてのチェックポイントに情報か覚え書きを残すようにするのがお勧めです。このことでマネジメントへの報告やプレゼンテーションの助けになるでしょう。また、この文書を他の分析や将来のアセスメントに変換しやすくなります。</t>
  </si>
  <si>
    <t>この列にはアセスメントまたは分析の結果を入れます。入力可能な値のチェックボックスをクリックしてください。デフォルトの値は「NA」で、[Test maturity matrix]シートのセルには無色で表示されます。選択肢は以下です。</t>
  </si>
  <si>
    <r>
      <t>-   ‘y’ または‘Y’はチェックポイントが入力されこのチェックポイントの条件を満たした場合。この結果は[Test maturity matrix]シートのセルに緑色で表示されます。</t>
    </r>
    <r>
      <rPr>
        <sz val="10"/>
        <rFont val="Meiryo UI"/>
        <family val="3"/>
      </rPr>
      <t xml:space="preserve"> </t>
    </r>
  </si>
  <si>
    <t>-   ‘n’ または‘N’はチェックポイントが入力されたがこのチェックポイントの条件を満たしてない場合。この結果は[Test maturity matrix]シートのセルに赤色で表示されます。</t>
  </si>
  <si>
    <t>この列ではチェックポイントが定義されています。いくつかのチェックポイントには、一つ以上の変数が使われていることに注意してください。（例：～であること「かつ(and)」…であること、という言葉が使われている）すべての変数は、「例(Example)」を除き、分析と評価に適用可能です。</t>
  </si>
  <si>
    <t>例：９行目のEは、チェックポイントがクラスタEの中のものであることを意味します。</t>
  </si>
  <si>
    <t>全体</t>
  </si>
  <si>
    <t>このシートは[All checkpointsMaster]シートのD列に入力した分析の結果とチェックポイントの値を示します。成熟度マトリクス、カテゴリごとの結果と合計（絶対値）、キーエリアごとの結果（比率）のレーダーチャートを含んでいます。</t>
  </si>
  <si>
    <t>セル（チェックポイント）の一つをクリックすると、[All checkpointsMaster]シートに記載された（行4）テキスト内容、および、（行5）Notesのコメント内容を見ることができます。</t>
  </si>
  <si>
    <r>
      <rPr>
        <b/>
        <sz val="10"/>
        <rFont val="ＭＳ Ｐゴシック"/>
        <family val="3"/>
      </rPr>
      <t>行</t>
    </r>
    <r>
      <rPr>
        <b/>
        <sz val="10"/>
        <rFont val="Century Gothic"/>
        <family val="2"/>
      </rPr>
      <t xml:space="preserve">4 </t>
    </r>
    <r>
      <rPr>
        <b/>
        <sz val="10"/>
        <rFont val="ＭＳ Ｐゴシック"/>
        <family val="3"/>
      </rPr>
      <t>および</t>
    </r>
    <r>
      <rPr>
        <b/>
        <sz val="10"/>
        <rFont val="Century Gothic"/>
        <family val="2"/>
      </rPr>
      <t xml:space="preserve"> 5</t>
    </r>
  </si>
  <si>
    <t>行4には、成熟度マトリクスのチェックポイントを選択してクリックするとそのテキストが表示されます。</t>
  </si>
  <si>
    <t>行5には、[All checkpointsMaster]シートのチェックポイントに追加されたNotesの内容が表示されます。</t>
  </si>
  <si>
    <r>
      <rPr>
        <b/>
        <sz val="10"/>
        <rFont val="ＭＳ Ｐゴシック"/>
        <family val="3"/>
      </rPr>
      <t>行</t>
    </r>
    <r>
      <rPr>
        <b/>
        <sz val="10"/>
        <rFont val="Century Gothic"/>
        <family val="2"/>
      </rPr>
      <t>8-23</t>
    </r>
  </si>
  <si>
    <r>
      <rPr>
        <b/>
        <sz val="10"/>
        <rFont val="ＭＳ Ｐゴシック"/>
        <family val="3"/>
      </rPr>
      <t>行</t>
    </r>
    <r>
      <rPr>
        <b/>
        <sz val="10"/>
        <rFont val="Century Gothic"/>
        <family val="2"/>
      </rPr>
      <t xml:space="preserve"> 1-9</t>
    </r>
  </si>
  <si>
    <t>左から2番目のグラフ: 個人レベル（Professional）のスコア</t>
  </si>
  <si>
    <t>左から3番目のグラフ: チームレベル（Team）のスコア</t>
  </si>
  <si>
    <t>左から4番目のグラフ: 組織レベル（Organization）のスコア</t>
  </si>
  <si>
    <t>行11-23</t>
  </si>
  <si>
    <r>
      <rPr>
        <sz val="10"/>
        <rFont val="ＭＳ Ｐゴシック"/>
        <family val="3"/>
      </rPr>
      <t>プロジェクト名</t>
    </r>
    <r>
      <rPr>
        <sz val="10"/>
        <rFont val="Century Gothic"/>
        <family val="2"/>
      </rPr>
      <t>:</t>
    </r>
  </si>
  <si>
    <r>
      <t xml:space="preserve">TPI </t>
    </r>
    <r>
      <rPr>
        <sz val="10"/>
        <rFont val="ＭＳ Ｐゴシック"/>
        <family val="3"/>
      </rPr>
      <t>アセッサ（弊社担当者名）</t>
    </r>
    <r>
      <rPr>
        <sz val="10"/>
        <rFont val="Century Gothic"/>
        <family val="2"/>
      </rPr>
      <t>:</t>
    </r>
  </si>
  <si>
    <r>
      <rPr>
        <sz val="10"/>
        <rFont val="ＭＳ Ｐゴシック"/>
        <family val="3"/>
      </rPr>
      <t>職種</t>
    </r>
    <r>
      <rPr>
        <sz val="10"/>
        <rFont val="Century Gothic"/>
        <family val="2"/>
      </rPr>
      <t>:</t>
    </r>
  </si>
  <si>
    <r>
      <rPr>
        <sz val="10"/>
        <rFont val="ＭＳ Ｐゴシック"/>
        <family val="3"/>
      </rPr>
      <t>業種</t>
    </r>
    <r>
      <rPr>
        <sz val="10"/>
        <rFont val="Century Gothic"/>
        <family val="2"/>
      </rPr>
      <t>:</t>
    </r>
  </si>
  <si>
    <r>
      <rPr>
        <sz val="10"/>
        <rFont val="ＭＳ Ｐゴシック"/>
        <family val="3"/>
      </rPr>
      <t>貴社名</t>
    </r>
    <r>
      <rPr>
        <sz val="10"/>
        <rFont val="Century Gothic"/>
        <family val="2"/>
      </rPr>
      <t>:</t>
    </r>
  </si>
  <si>
    <r>
      <rPr>
        <sz val="10"/>
        <rFont val="ＭＳ Ｐゴシック"/>
        <family val="3"/>
      </rPr>
      <t>部署</t>
    </r>
    <r>
      <rPr>
        <sz val="10"/>
        <rFont val="Century Gothic"/>
        <family val="2"/>
      </rPr>
      <t>:</t>
    </r>
  </si>
  <si>
    <r>
      <rPr>
        <sz val="10"/>
        <rFont val="ＭＳ Ｐゴシック"/>
        <family val="3"/>
      </rPr>
      <t>貴社ご責任者</t>
    </r>
    <r>
      <rPr>
        <sz val="10"/>
        <rFont val="Century Gothic"/>
        <family val="2"/>
      </rPr>
      <t>:</t>
    </r>
  </si>
  <si>
    <r>
      <rPr>
        <sz val="10"/>
        <rFont val="ＭＳ Ｐゴシック"/>
        <family val="3"/>
      </rPr>
      <t>貴社ご担当者</t>
    </r>
    <r>
      <rPr>
        <sz val="10"/>
        <rFont val="Century Gothic"/>
        <family val="2"/>
      </rPr>
      <t>:</t>
    </r>
  </si>
  <si>
    <r>
      <rPr>
        <sz val="10"/>
        <rFont val="ＭＳ Ｐゴシック"/>
        <family val="3"/>
      </rPr>
      <t>ご担当者連絡先（電話/メールアドレス）</t>
    </r>
    <r>
      <rPr>
        <sz val="10"/>
        <rFont val="Century Gothic"/>
        <family val="2"/>
      </rPr>
      <t>:</t>
    </r>
  </si>
  <si>
    <r>
      <rPr>
        <sz val="10"/>
        <rFont val="ＭＳ Ｐゴシック"/>
        <family val="2"/>
      </rPr>
      <t>アセスメント回数</t>
    </r>
    <r>
      <rPr>
        <sz val="10"/>
        <rFont val="Century Gothic"/>
        <family val="2"/>
      </rPr>
      <t>:</t>
    </r>
  </si>
  <si>
    <r>
      <rPr>
        <sz val="10"/>
        <rFont val="ＭＳ Ｐゴシック"/>
        <family val="2"/>
      </rPr>
      <t>アセスメントタイプ</t>
    </r>
    <r>
      <rPr>
        <sz val="10"/>
        <rFont val="Century Gothic"/>
        <family val="2"/>
      </rPr>
      <t>:</t>
    </r>
  </si>
  <si>
    <r>
      <rPr>
        <sz val="10"/>
        <rFont val="ＭＳ Ｐゴシック"/>
        <family val="3"/>
      </rPr>
      <t>開始日</t>
    </r>
    <r>
      <rPr>
        <sz val="10"/>
        <rFont val="Century Gothic"/>
        <family val="2"/>
      </rPr>
      <t>:</t>
    </r>
  </si>
  <si>
    <r>
      <rPr>
        <sz val="10"/>
        <rFont val="ＭＳ Ｐゴシック"/>
        <family val="3"/>
      </rPr>
      <t>終了日</t>
    </r>
    <r>
      <rPr>
        <sz val="10"/>
        <rFont val="Century Gothic"/>
        <family val="2"/>
      </rPr>
      <t>:</t>
    </r>
  </si>
  <si>
    <r>
      <rPr>
        <sz val="10"/>
        <rFont val="ＭＳ Ｐゴシック"/>
        <family val="3"/>
      </rPr>
      <t>インタビューNo</t>
    </r>
    <r>
      <rPr>
        <sz val="10"/>
        <rFont val="Century Gothic"/>
        <family val="2"/>
      </rPr>
      <t>:</t>
    </r>
  </si>
  <si>
    <r>
      <t>スコープとなる組織・チーム名称</t>
    </r>
    <r>
      <rPr>
        <sz val="10"/>
        <rFont val="Century Gothic"/>
        <family val="2"/>
      </rPr>
      <t>:</t>
    </r>
  </si>
  <si>
    <t>金融・保険業</t>
  </si>
  <si>
    <t>保険業</t>
  </si>
  <si>
    <r>
      <t>IT</t>
    </r>
    <r>
      <rPr>
        <sz val="10"/>
        <rFont val="ＭＳ Ｐゴシック"/>
        <family val="3"/>
      </rPr>
      <t>システム開発本部</t>
    </r>
  </si>
  <si>
    <t>△△　△△様</t>
  </si>
  <si>
    <t xml:space="preserve">090-XXXX-XXXX / xxxxxx@xyzxyz.com </t>
  </si>
  <si>
    <t>quick scan(5回まで)</t>
  </si>
  <si>
    <t>生命保険法人向けシステム</t>
  </si>
  <si>
    <t>第一課 ABCチーム</t>
  </si>
  <si>
    <t>利害関係者のコミットメント</t>
  </si>
  <si>
    <r>
      <rPr>
        <sz val="10"/>
        <rFont val="ＭＳ Ｐゴシック"/>
        <family val="3"/>
      </rPr>
      <t>スコープ</t>
    </r>
    <r>
      <rPr>
        <sz val="10"/>
        <rFont val="Century Gothic"/>
        <family val="2"/>
      </rPr>
      <t>:</t>
    </r>
  </si>
  <si>
    <t>関与の度合い</t>
  </si>
  <si>
    <t>テスト戦略</t>
  </si>
  <si>
    <t>テスト組織</t>
  </si>
  <si>
    <t>コミュニケーション</t>
  </si>
  <si>
    <t>報告</t>
  </si>
  <si>
    <t>テストプロセス管理</t>
  </si>
  <si>
    <t>見積もりと計画</t>
  </si>
  <si>
    <t>メトリクス</t>
  </si>
  <si>
    <t>欠陥管理</t>
  </si>
  <si>
    <t>テストウェア管理</t>
  </si>
  <si>
    <t>手法の実践</t>
  </si>
  <si>
    <t>テスト担当者のプロ意識</t>
  </si>
  <si>
    <t>テストケース設計</t>
  </si>
  <si>
    <t>テストツール</t>
  </si>
  <si>
    <t>テスト環境</t>
  </si>
  <si>
    <t>プロダクトオーナーの自発的なタスクと責任が十分に果たされている。</t>
  </si>
  <si>
    <t>すべての関連する利害関係者が定義されすべてのチームに周知されている。</t>
  </si>
  <si>
    <t>プロダクトオーナーがプロダクトリスク分析（テスト戦略のためのインプット）のオーナーである。</t>
  </si>
  <si>
    <t>テスト活動とテスト対象の品質に関する情報が利害関係者に提供されている。</t>
  </si>
  <si>
    <t>組織が（トレーニング、コーチング、分科会のような）テスト活動のリソースの最適化をしている。</t>
  </si>
  <si>
    <t>（テストを含む）リソースの予算がプロダクトオーナーによって承認され交渉可能である。</t>
  </si>
  <si>
    <t>プロダクトリスク分析、計画、準備、テストケース設計のようなテスト活動は、テスト活動をスプリントのクリティカルパスとならないように、テスト実行よりも前に行われている。</t>
  </si>
  <si>
    <t>テスト担当者/開発者がテスト活動と他の活動を調整するために、プロジェクトおよびスプリントプランニングに参加している。</t>
  </si>
  <si>
    <t>品質とテストという側面が、プロジェクト全体とスプリントのリスクの分析と軽減を進める中で、チームとプロダクトオーナーによって十分に考慮されている。</t>
  </si>
  <si>
    <t>リファインメントの段階で、変更（優先度、ユーザーストーリー、機能的または技術的な解決法）の影響（リスク）に対する品質とテストの観点が十分に考慮されている。</t>
  </si>
  <si>
    <t>開発者/テスト担当者が、テスト対象を記述するテストベースの最適化に（テスタビリティのレビューにとどまらず）貢献している。</t>
  </si>
  <si>
    <t>見積もったテスト活動から学んだことが（一連の）将来のプロジェクトに生かされている。</t>
  </si>
  <si>
    <t>トレーニングとコーチング設備がスプリント活動開始前から提供されている。</t>
  </si>
  <si>
    <t>プロダクトリスクがプロジェクト期間に定義され管理されている。例：ストーリーのリスクポーカーによるリスク見積もり</t>
  </si>
  <si>
    <t>戦略は全体とプロダクトオーナーで合意されている。</t>
  </si>
  <si>
    <t>一つ以上のテストレベルが実行されている場合（ユニットテスト、機能テスト、受け入れテスト）テストはレベル（テストタイプ、テストカバレッジ、テスト深度）が分析されたリスクに基づき区別できている。</t>
  </si>
  <si>
    <t>テスト戦略はテスト期間中モニタリングされ、必要に応じて適用している。</t>
  </si>
  <si>
    <t>インターフェースとIT（統合テスト）が他のチームとともに計画され議論されている。</t>
  </si>
  <si>
    <t>リスクに基づき、一つ以上のテスト技法がテストケース設計に使われている。</t>
  </si>
  <si>
    <t>プロダクトのリスク分析とリスク戦略のプロセスが、ふりかえりの中またはユーザーストーリーの詳細化の中で評価されている。</t>
  </si>
  <si>
    <t>テスト後または市場で起こったインシデントが分析されテスト戦略に反映されている。</t>
  </si>
  <si>
    <t>品質とテストのタスクと責任が明確であり、スクラムマスターとプロダクトオーナーとの調整ができている。</t>
  </si>
  <si>
    <t>品質とテストのタスクと責任がチーム全体に対し明確にされている。</t>
  </si>
  <si>
    <t>品質と進行中のテストの仕事はどのチームメンバーによっても進められる。</t>
  </si>
  <si>
    <t>アサインされた役割、プロダクトそしてサービスがチーム外の利害関係者に明示されている。</t>
  </si>
  <si>
    <t>チーム内に一人以上のテスト担当者がいる場合または複数のチームにおいて：テスト活動が調整され、割り振られている。</t>
  </si>
  <si>
    <t>チームはプロダクトとプロセスの品質の成功と失敗に対する説明責任があると感じている。</t>
  </si>
  <si>
    <t>テスト担当者に対するタスク、ロール、責任と期待がスプリントのアクティビティが始まる前に明確に定義されている。</t>
  </si>
  <si>
    <t>品質とテスト対象の製品・サービスが組織レベルにおいて定期的に評価されている。</t>
  </si>
  <si>
    <t>開発者/テスト担当者個人が、関連する情報を授受するためにデイリースタンドアップに(先を見越して)積極的に参加している。</t>
  </si>
  <si>
    <t>チーム外の利害関係者からの関連情報が、特にスクラムオブスクラムの状況下で、積極的に収集されている。</t>
  </si>
  <si>
    <t>関連情報（プロダクト品質とリスクなど）が定義され、チームと利害関係者の間で効果的にやりとりされている。</t>
  </si>
  <si>
    <t>異なるコミュニケーション手段が、チームの内部と外部で効果的なメッセージがやりとりできるよう考慮されている。</t>
  </si>
  <si>
    <t>(手段としての)コミュニケーションとその効率性に関係したベストプラクティスや学んだことが、定期的に評価され、改善が実施されている。</t>
  </si>
  <si>
    <t>スタンドアップの報告に時間、コスト、結果そして（上記すべての）プロダクトリスクという側面が含まれている。</t>
  </si>
  <si>
    <t>プロダクトオーナーに対する報告（頻度と内容）は意思決定プロセスの基本的な要求に合致している。</t>
  </si>
  <si>
    <t>報告は利害関係者が要求する限り書面でなされる。</t>
  </si>
  <si>
    <t>ふりかえりの報告はテストの時間とコストに関する傾向と推奨を含んでいる。</t>
  </si>
  <si>
    <t>ふりかえりの報告はプロダクト品質とプロダクトリスクに関する傾向と推奨を含んでいる。</t>
  </si>
  <si>
    <t>利害関係者から求められる報告は、報告を提供するための工数に対してバランスがとれている。</t>
  </si>
  <si>
    <t>チームからの情報がすべての品質、テスト活動、ソフトウェア開発ライフサイクルの改善に使用されている。</t>
  </si>
  <si>
    <t>バックログと完了の定義に、実施すべきテスト活動と、要求された品質を含む。</t>
  </si>
  <si>
    <t>スプリントプランニングかつ/またはバックログリファインメントをプロダクトオーナーと調整している。</t>
  </si>
  <si>
    <t>各テストアクティビティがチームにとって可視化され、監視され、必要に応じて調整されている。</t>
  </si>
  <si>
    <t>完了の定義がプロダクトオーナーと他の関連する利害関係者とともに議論されている。</t>
  </si>
  <si>
    <t>バックログリファインメントでバックログが予測と乖離しているかどうか、プロダクトオーナーと議論されている。</t>
  </si>
  <si>
    <t>バックログの調整は文書化されている。また必要であれば利害関係者が文書化を行う。</t>
  </si>
  <si>
    <t>テストリソースの（再）割り当てがチームに委ねられている。</t>
  </si>
  <si>
    <t>テスト活動のコーディネートと管理は定期的に、チームによって内部的に、そして利害関係者とともに評価されている。</t>
  </si>
  <si>
    <t>（テストの）工数見積もりにおいてプランニングポーカーのような簡易な技法が使用されている。</t>
  </si>
  <si>
    <t>テストの多様性とチームとの依存性を示すようにプロットされた計画を作成する必要性につき、利害関係者と議論されている。</t>
  </si>
  <si>
    <t>見積もり技法はふりかえりの中で評価される。</t>
  </si>
  <si>
    <t>バーンダウン/バーンアップまたはベロシティのようなメトリクスは、チームの見積もりと計画の活動をサポートするために定義され維持される。</t>
  </si>
  <si>
    <t>ふりかえり時に、スプリントを通して使用されるメトリクスが定義、議論、評価されている。</t>
  </si>
  <si>
    <t>アジャイルチームをサポートするメトリクスを収集、蓄積、提供、管理する手段と手続きが文書化されている。</t>
  </si>
  <si>
    <t>メトリクスを提供するための工数が、アジャイル活動の利益に対して測定されている。例：利害関係者からの情報提供ニーズに対してメトリクスがどれほど貢献しているか</t>
  </si>
  <si>
    <t>欠陥のライフサイクルが可能な限り短い。欠陥はそれが埋め込まれたスプリント中に解決されるか、よりよいのは、リファインメントとプランニングあるいはユーザーストーリーを作る間に解決される。</t>
  </si>
  <si>
    <t>欠陥が次のフェーズまたはスプリントに引き継がれる場合、以下のデータが蓄積される：
関連するテストケース、欠陥の報告者、日付、重要度カテゴリ、欠陥の記述（欠陥の再現方法、期待結果と観察結果）、欠陥のステータス</t>
  </si>
  <si>
    <t>開発者/テスト担当者は、テストの観点から、欠陥のリスク分析に貢献している。</t>
  </si>
  <si>
    <t>欠陥の扱いは個別の役割に（開発者だけではなくプロダクトオーナーとスクラムマスターにも）アサインされている。</t>
  </si>
  <si>
    <t>チーム全体が欠陥の管理（ツールであることが好ましい）にアクセス権がある。</t>
  </si>
  <si>
    <t>欠陥は、テスト対象の品質を示すために、ふりかえりの中で分析されている。</t>
  </si>
  <si>
    <t>欠陥の傾向が分析されている。そのためには、欠陥についてより多くの情報が記録されている：サブシステム、優先度、プログラムとバージョン、テストベースとバージョン、根本原因、すべてのステータスの遷移と問題解決者。</t>
  </si>
  <si>
    <t>すべてのチームとプロジェクトは同じ欠陥管理システム（ツール）を使用するか、またはすべてのシステム間でシームレスな接続が提供されている。</t>
  </si>
  <si>
    <t>欠陥はプロジェクト/プログラムのレベルで分析され、テスト実践の改善は将来の欠陥を防ぐために開始されている。</t>
  </si>
  <si>
    <t>テストベース、テスト対象そしてすべてのテストウェア（スクリプト、データ、計画）は名前とバージョンによって識別される。</t>
  </si>
  <si>
    <t>各テストケースはテストベースに対して透明性のあるやり方で簡単にトレースできる。</t>
  </si>
  <si>
    <t>テストウェア管理下のアイテムに対し各チームメンバーがアクセスできる。</t>
  </si>
  <si>
    <t>テストデータ、テストウェア、テストベースそしてテスト対象を管理する手続きと論理的仕組みがある。</t>
  </si>
  <si>
    <t>テストウェアの保守のためのガイドラインがプロジェクトを超えて提供されている。</t>
  </si>
  <si>
    <t>これから始まるプロジェクトに対してテストウェアの引き継ぎをするプロセスが定義されている。</t>
  </si>
  <si>
    <t>テスト活動は規定されたガイドライン、提供するテスト成果物、仕事の仕方に対する追加要求に従って行われる。</t>
  </si>
  <si>
    <t>ガイドラインやテスト手法の実践的な使用はチーム内で/チームによって評価される。</t>
  </si>
  <si>
    <t>テスト手法はすべてのアクティビティのゴール、責任のある役割、使用されるツールと技術、前提条件を記述している。</t>
  </si>
  <si>
    <t>完全で包括的な一連のテンプレートがテスト手法の一部となっている。</t>
  </si>
  <si>
    <t>テスト手法について、必須、条件付き、そして選択可能な要素が十分に示されている。</t>
  </si>
  <si>
    <t>テスト実践は定期的に評価されており、必要に応じて調整が行われている。</t>
  </si>
  <si>
    <t>テストのスキルはチームとマネジメントとで定期的に期待値について議論され評価されている。</t>
  </si>
  <si>
    <t>テストコミュニティに参加したり、テストセミナーを受講したり、またはテスト文献を読んだり投稿したりすることができる状況がある。</t>
  </si>
  <si>
    <t>TMap NEXT® または ISTQB®といったテスト手法についてのトレーニングと資格認定の制度が組織によって提供されている。</t>
  </si>
  <si>
    <t>プロダクトリスクと戦略に基づいて熟考された選択がなされ、テンプレートやツールを使い、一定の論理的なレベルで文書化されている。</t>
  </si>
  <si>
    <t>それぞれドキュメントされたテストケースは以下の要素を含んでいる：
• 初期状態（の説明）
• 変更プロセス＝実行されるべきテストアクション
• 予測される結果(!)
• 必要なテストデータ</t>
  </si>
  <si>
    <t>テストベースのカバレッジレベルが明確に示されている（例えば要件定義のドキュメント内）。</t>
  </si>
  <si>
    <t>チェックリストまたはレビューのような他の手段がテストケースではカバーできない品質（例えばユーザビリティ）について適用されている。</t>
  </si>
  <si>
    <t>テストケースの正確性と効率性が必要に応じて評価され改善されている。</t>
  </si>
  <si>
    <t>テスト設計技法とチェックリストが、再利用のために評価され、調整され、維持されている。</t>
  </si>
  <si>
    <t>回帰テスト自動実行のためのテストツールが使用されている。</t>
  </si>
  <si>
    <t>ツールは利用可能な状態にあり、ずっとではないにせよ必要なタイミングで使うことができる。</t>
  </si>
  <si>
    <t>（実装した）テストツールの正しい用法のトレーニングが提供されていて、すでに受けている。</t>
  </si>
  <si>
    <t>使用されているテストツールのメンテナンス、知識、サポートが利用可能である。</t>
  </si>
  <si>
    <t>ツールの使用が、テストをより速く、より安く、よりよくすること、または、テストプロセスをより管理しやすくするということに対して評価されている。</t>
  </si>
  <si>
    <t>すべてのアジャイル活動のためにツールのポリシーが定義されている。</t>
  </si>
  <si>
    <t>要求されるテスト環境設定とテストデータがイテレーションの初めに明示的に定義されている。</t>
  </si>
  <si>
    <t>事前に定義されたチェックリストが環境の（可用性と機能性を）確認するために用いられている。</t>
  </si>
  <si>
    <t>環境の利用可能性について外部サプライヤとの労働契約が十分に定義され調整されている。</t>
  </si>
  <si>
    <t>テスト環境の論理的または機能的な設計が組織によって提供され維持されている。アプリケーション、システム、コネクション、スタブとドライバ（モック）を規定している。</t>
  </si>
  <si>
    <t>テスト環境のテクニカルデザインが入手可能で、テスト管理者またはテスト環境のスペシャリストによって公式に承認されている。</t>
  </si>
  <si>
    <t>テスト環境とテストデータの所有権限は限定された部署にアサインされている。</t>
  </si>
  <si>
    <t>利害関係者のコミットメント</t>
  </si>
  <si>
    <t>関与の度合い</t>
  </si>
  <si>
    <t>テスト戦略</t>
  </si>
  <si>
    <t>テスト組織</t>
  </si>
  <si>
    <t>コミュニケーション</t>
  </si>
  <si>
    <t>報告</t>
  </si>
  <si>
    <t>テストプロセス管理</t>
  </si>
  <si>
    <t>見積もりと計画</t>
  </si>
  <si>
    <t>メトリクス</t>
  </si>
  <si>
    <t>欠陥管理</t>
  </si>
  <si>
    <t>テストウェア管理</t>
  </si>
  <si>
    <t>手法の実践</t>
  </si>
  <si>
    <t>テスト担当者のプロ意識</t>
  </si>
  <si>
    <t>テストケース設計</t>
  </si>
  <si>
    <t>テストツール</t>
  </si>
  <si>
    <t>テスト環境</t>
  </si>
  <si>
    <t>このセルはすべてのチェックポイントとその値を含みます。チェックポイントはクラスタのアルファベットと一致するように記されます。色については以下の意味があります。</t>
  </si>
  <si>
    <t>○○　○○様</t>
  </si>
  <si>
    <t>レーダーチャートはキーエリアごとの[All checkpointsMaster]のチェックポイントの値の結果を合計に対する比率で表します。結果はチャートの青色の線で描画されます。</t>
  </si>
  <si>
    <t>このグラフは絶対値ですべてのチェックポイントの値の結果が表示されます。条件が満たされたチェックポイントがすべて緑色で表示され、条件が満たされていないか分析されていないものは灰色のまま表示されます。</t>
  </si>
  <si>
    <t>左から1番目のグラフ: すべてのチェックポイント（108）のスコア</t>
  </si>
  <si>
    <t>灰色: チェックポイントが分析または入力されていません。'NA'を選択した箇所が該当します。</t>
  </si>
  <si>
    <t>赤色: チェックポイントが分析されていますが条件を満たしていません。'n'または'N'を選択した箇所が該当します。</t>
  </si>
  <si>
    <t>緑色: チェックポイントが分析され条件が満たされています。'y'または'Y'を選択した箇所が該当します。</t>
  </si>
  <si>
    <t>この列の英字は６つのクラスタ（A, B, C, D, E, F）のうちのひとつを指します。</t>
  </si>
  <si>
    <t>テスト活動とテスト戦略（再テストと回帰テストを含む）がプロダクトリスクに基づいている。</t>
  </si>
  <si>
    <t>プロダクトオーナーがすべてのチームメンバーと交流し、よく知られている。</t>
  </si>
  <si>
    <t>評価において考慮されるアクティビティとは：テスト計画、テストケースの定義、テストデータの収集、テストケースの実行、テストケースの保守である。</t>
  </si>
  <si>
    <t>情報とデータが収集され分析されている：
•（テストケースごとの）テスト設計と実行に要した時間。
• 1日/1スプリント/1プロジェクトで準備、設計、実行されうるテストケース数。
• 1日/1スプリント/1プロジェクトのチーム活動合計に対するテスト活動の時間。</t>
  </si>
  <si>
    <t>個人の知識やスキルがチームに共有されている。例：他者にテストを任せる</t>
  </si>
  <si>
    <t>テストの役割を担う開発者が、特にテストエンジニアリングとテストケース設計に関するテストのトレーニングを受けている。</t>
  </si>
  <si>
    <t>TMap または ISTQBといったテスト手法の要点が開発者に周知され適用されている。</t>
  </si>
  <si>
    <t>チームにとって要求される専門知識 ― 業界、ビジネス、かつ/または技術的― が必要に応じて入手できる。</t>
  </si>
  <si>
    <t>テストケースまたはテストスクリプトにおいて、具体的なシステムのふるまいを記述しているテストベース（ユースケースとユーザーストーリー）が参照できるようになっている。</t>
  </si>
  <si>
    <t>（自動化）テストケースがすべての関連する環境上で実行可能である。</t>
  </si>
  <si>
    <t>{Project}</t>
  </si>
  <si>
    <t>□□　□□</t>
  </si>
  <si>
    <t>{Company name}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</si>
</sst>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81">
    <font>
      <sz val="11"/>
      <name val="Times New Roman"/>
      <family val="1"/>
    </font>
    <font>
      <sz val="11"/>
      <color indexed="8"/>
      <name val="Calibri"/>
      <family val="2"/>
    </font>
    <font>
      <sz val="9"/>
      <name val="Verdana"/>
      <family val="2"/>
    </font>
    <font>
      <b/>
      <sz val="20"/>
      <color indexed="9"/>
      <name val="Century Gothic"/>
      <family val="2"/>
    </font>
    <font>
      <b/>
      <sz val="8"/>
      <name val="Century Gothic"/>
      <family val="2"/>
    </font>
    <font>
      <b/>
      <sz val="10"/>
      <name val="Century Gothic"/>
      <family val="2"/>
    </font>
    <font>
      <sz val="10"/>
      <name val="Century Gothic"/>
      <family val="2"/>
    </font>
    <font>
      <sz val="20"/>
      <name val="Century Gothic"/>
      <family val="2"/>
    </font>
    <font>
      <b/>
      <sz val="14"/>
      <color indexed="9"/>
      <name val="Century Gothic"/>
      <family val="2"/>
    </font>
    <font>
      <sz val="14"/>
      <name val="Century Gothic"/>
      <family val="2"/>
    </font>
    <font>
      <sz val="8"/>
      <name val="Verdana"/>
      <family val="2"/>
    </font>
    <font>
      <b/>
      <sz val="20"/>
      <color indexed="9"/>
      <name val="Verdana"/>
      <family val="2"/>
    </font>
    <font>
      <sz val="20"/>
      <name val="Verdana"/>
      <family val="2"/>
    </font>
    <font>
      <b/>
      <sz val="14"/>
      <color indexed="9"/>
      <name val="Verdana"/>
      <family val="2"/>
    </font>
    <font>
      <sz val="14"/>
      <name val="Verdana"/>
      <family val="2"/>
    </font>
    <font>
      <sz val="10"/>
      <name val="Verdana"/>
      <family val="2"/>
    </font>
    <font>
      <b/>
      <sz val="10"/>
      <name val="Verdana"/>
      <family val="2"/>
    </font>
    <font>
      <sz val="9"/>
      <name val="Century Gothic"/>
      <family val="2"/>
    </font>
    <font>
      <sz val="9"/>
      <name val="Times New Roman"/>
      <family val="1"/>
    </font>
    <font>
      <b/>
      <sz val="9"/>
      <name val="Century Gothic"/>
      <family val="2"/>
    </font>
    <font>
      <b/>
      <i/>
      <sz val="8"/>
      <name val="Century Gothic"/>
      <family val="2"/>
    </font>
    <font>
      <sz val="11"/>
      <name val="Century Gothic"/>
      <family val="2"/>
    </font>
    <font>
      <sz val="8"/>
      <name val="Century Gothic"/>
      <family val="2"/>
    </font>
    <font>
      <sz val="9"/>
      <color indexed="8"/>
      <name val="Century Gothic"/>
      <family val="2"/>
    </font>
    <font>
      <sz val="6"/>
      <name val="ＭＳ Ｐ明朝"/>
      <family val="1"/>
    </font>
    <font>
      <sz val="10"/>
      <name val="ＭＳ Ｐゴシック"/>
      <family val="3"/>
    </font>
    <font>
      <b/>
      <sz val="10"/>
      <name val="ＭＳ Ｐゴシック"/>
      <family val="3"/>
    </font>
    <font>
      <b/>
      <sz val="8"/>
      <name val="ＭＳ Ｐゴシック"/>
      <family val="3"/>
    </font>
    <font>
      <sz val="10"/>
      <color indexed="8"/>
      <name val="Meiryo UI"/>
      <family val="3"/>
    </font>
    <font>
      <sz val="6"/>
      <name val="Calibri"/>
      <family val="2"/>
    </font>
    <font>
      <sz val="10"/>
      <name val="Meiryo UI"/>
      <family val="3"/>
    </font>
    <font>
      <sz val="9"/>
      <name val="ＭＳ Ｐゴシック"/>
      <family val="3"/>
    </font>
    <font>
      <sz val="10"/>
      <name val="Calibri"/>
      <family val="3"/>
    </font>
    <font>
      <sz val="14"/>
      <name val="ＭＳ Ｐゴシック"/>
      <family val="3"/>
    </font>
    <font>
      <sz val="9"/>
      <color indexed="8"/>
      <name val="Meiryo UI"/>
      <family val="3"/>
    </font>
    <font>
      <sz val="9"/>
      <name val="Meiryo UI"/>
      <family val="3"/>
    </font>
    <font>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0"/>
    </font>
    <font>
      <b/>
      <sz val="9"/>
      <color indexed="8"/>
      <name val="Times New Roman"/>
      <family val="0"/>
    </font>
    <font>
      <sz val="4.75"/>
      <color indexed="8"/>
      <name val="Times New Roman"/>
      <family val="0"/>
    </font>
    <font>
      <sz val="10"/>
      <color indexed="8"/>
      <name val="Calibri"/>
      <family val="0"/>
    </font>
    <font>
      <sz val="9.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entury Gothic"/>
      <family val="2"/>
    </font>
    <font>
      <sz val="9"/>
      <color rgb="FF000000"/>
      <name val="Century Gothic"/>
      <family val="2"/>
    </font>
    <font>
      <sz val="10"/>
      <color theme="1"/>
      <name val="Meiryo UI"/>
      <family val="3"/>
    </font>
    <font>
      <sz val="9"/>
      <color theme="1"/>
      <name val="Meiryo UI"/>
      <family val="3"/>
    </font>
    <font>
      <sz val="9"/>
      <color rgb="FF000000"/>
      <name val="Meiryo UI"/>
      <family val="3"/>
    </font>
    <font>
      <sz val="11"/>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22"/>
        <bgColor indexed="64"/>
      </patternFill>
    </fill>
    <fill>
      <patternFill patternType="solid">
        <fgColor theme="0" tint="-0.1499900072813034"/>
        <bgColor indexed="64"/>
      </patternFill>
    </fill>
    <fill>
      <patternFill patternType="solid">
        <fgColor indexed="65"/>
        <bgColor indexed="64"/>
      </patternFill>
    </fill>
    <fill>
      <gradientFill>
        <stop position="0">
          <color theme="3" tint="0.5999900102615356"/>
        </stop>
        <stop position="1">
          <color theme="4"/>
        </stop>
      </gradientFill>
    </fill>
    <fill>
      <patternFill patternType="solid">
        <fgColor rgb="FFD9D9D9"/>
        <bgColor indexed="64"/>
      </patternFill>
    </fill>
    <fill>
      <patternFill patternType="solid">
        <fgColor rgb="FFFFFFFF"/>
        <bgColor indexed="64"/>
      </patternFill>
    </fill>
    <fill>
      <patternFill patternType="solid">
        <fgColor rgb="FF92D050"/>
        <bgColor indexed="64"/>
      </patternFill>
    </fill>
    <fill>
      <patternFill patternType="solid">
        <fgColor rgb="FFFFFFFF"/>
        <bgColor indexed="64"/>
      </patternFill>
    </fill>
    <fill>
      <patternFill patternType="solid">
        <fgColor rgb="FFDCEFBB"/>
        <bgColor indexed="64"/>
      </patternFill>
    </fill>
    <fill>
      <patternFill patternType="solid">
        <fgColor rgb="FFFF9999"/>
        <bgColor indexed="64"/>
      </patternFill>
    </fill>
    <fill>
      <patternFill patternType="solid">
        <fgColor theme="0" tint="-0.0499799996614456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thin"/>
      <right/>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right/>
      <top/>
      <bottom style="thin"/>
    </border>
    <border>
      <left/>
      <right/>
      <top style="thin"/>
      <bottom style="thin"/>
    </border>
    <border>
      <left/>
      <right style="thin"/>
      <top style="thin"/>
      <bottom style="thin"/>
    </border>
    <border>
      <left style="thin"/>
      <right/>
      <top style="thin"/>
      <bottom/>
    </border>
    <border>
      <left/>
      <right style="medium"/>
      <top style="medium"/>
      <bottom style="medium"/>
    </border>
    <border>
      <left style="medium"/>
      <right style="medium"/>
      <top style="medium"/>
      <bottom/>
    </border>
    <border>
      <left style="medium"/>
      <right/>
      <top style="medium"/>
      <bottom/>
    </border>
    <border>
      <left/>
      <right style="medium"/>
      <top style="medium"/>
      <bottom/>
    </border>
    <border>
      <left style="thin"/>
      <right style="thin"/>
      <top/>
      <bottom style="thin"/>
    </border>
    <border>
      <left style="thin"/>
      <right style="thin"/>
      <top style="thin"/>
      <bottom/>
    </border>
    <border>
      <left style="thin"/>
      <right/>
      <top style="medium"/>
      <bottom/>
    </border>
    <border>
      <left style="thin"/>
      <right/>
      <top style="thin"/>
      <bottom style="thin"/>
    </border>
    <border>
      <left style="thin"/>
      <right/>
      <top/>
      <bottom style="medium"/>
    </border>
    <border>
      <left style="thin"/>
      <right style="thin"/>
      <top/>
      <bottom/>
    </border>
    <border>
      <left style="medium"/>
      <right/>
      <top style="medium"/>
      <bottom style="medium"/>
    </border>
    <border>
      <left style="medium"/>
      <right style="medium"/>
      <top/>
      <bottom/>
    </border>
    <border>
      <left style="medium"/>
      <right style="medium"/>
      <top/>
      <bottom style="medium"/>
    </border>
    <border>
      <left/>
      <right style="medium">
        <color rgb="FFD4D4D4"/>
      </right>
      <top/>
      <bottom style="medium">
        <color rgb="FFD4D4D4"/>
      </bottom>
    </border>
    <border>
      <left style="medium"/>
      <right/>
      <top style="medium"/>
      <bottom style="thin"/>
    </border>
    <border>
      <left/>
      <right style="medium"/>
      <top style="medium"/>
      <bottom style="thin"/>
    </border>
    <border>
      <left/>
      <right/>
      <top style="medium"/>
      <bottom/>
    </border>
    <border>
      <left style="thin"/>
      <right style="medium"/>
      <top/>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top style="thin"/>
      <bottom/>
    </border>
    <border>
      <left/>
      <right style="medium"/>
      <top style="thin"/>
      <bottom/>
    </border>
    <border>
      <left style="medium"/>
      <right/>
      <top/>
      <bottom style="thin"/>
    </border>
    <border>
      <left style="medium"/>
      <right style="thin"/>
      <top style="medium"/>
      <bottom/>
    </border>
    <border>
      <left style="thin"/>
      <right style="thin"/>
      <top style="medium"/>
      <bottom/>
    </border>
    <border>
      <left style="thin"/>
      <right style="medium"/>
      <top style="medium"/>
      <bottom/>
    </border>
    <border>
      <left/>
      <right style="medium"/>
      <top style="thin"/>
      <bottom style="thin"/>
    </border>
    <border>
      <left/>
      <right style="medium"/>
      <top/>
      <bottom style="thin"/>
    </border>
    <border>
      <left/>
      <right style="thin"/>
      <top style="medium"/>
      <bottom style="thin"/>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38">
    <xf numFmtId="0" fontId="0" fillId="0" borderId="0" xfId="0" applyAlignment="1">
      <alignment/>
    </xf>
    <xf numFmtId="14" fontId="6" fillId="0" borderId="10" xfId="0" applyNumberFormat="1" applyFont="1" applyFill="1" applyBorder="1" applyAlignment="1" applyProtection="1">
      <alignment horizontal="left" vertical="center" wrapText="1" indent="1"/>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6" fillId="0" borderId="11" xfId="0" applyFont="1" applyBorder="1" applyAlignment="1" applyProtection="1">
      <alignment/>
      <protection/>
    </xf>
    <xf numFmtId="0" fontId="6" fillId="0" borderId="0" xfId="0" applyFont="1" applyBorder="1" applyAlignment="1" applyProtection="1">
      <alignment horizontal="left" indent="1"/>
      <protection/>
    </xf>
    <xf numFmtId="0" fontId="6" fillId="0" borderId="12" xfId="0" applyFont="1" applyBorder="1" applyAlignment="1" applyProtection="1">
      <alignment/>
      <protection/>
    </xf>
    <xf numFmtId="0" fontId="6" fillId="0" borderId="0" xfId="0" applyFont="1" applyAlignment="1" applyProtection="1">
      <alignment/>
      <protection/>
    </xf>
    <xf numFmtId="0" fontId="6" fillId="0" borderId="11" xfId="0" applyFont="1" applyBorder="1" applyAlignment="1" applyProtection="1">
      <alignment vertical="center"/>
      <protection/>
    </xf>
    <xf numFmtId="0" fontId="6" fillId="0" borderId="10" xfId="0" applyFont="1" applyFill="1" applyBorder="1" applyAlignment="1" applyProtection="1">
      <alignment horizontal="left" vertical="center" indent="1"/>
      <protection/>
    </xf>
    <xf numFmtId="0" fontId="6" fillId="0" borderId="12" xfId="0" applyFont="1" applyBorder="1" applyAlignment="1" applyProtection="1">
      <alignment vertical="center"/>
      <protection/>
    </xf>
    <xf numFmtId="0" fontId="6" fillId="0" borderId="0" xfId="0" applyFont="1" applyAlignment="1" applyProtection="1">
      <alignment vertical="center"/>
      <protection/>
    </xf>
    <xf numFmtId="0" fontId="6" fillId="0" borderId="13" xfId="0" applyFont="1" applyBorder="1" applyAlignment="1" applyProtection="1">
      <alignment/>
      <protection/>
    </xf>
    <xf numFmtId="0" fontId="6" fillId="0" borderId="14"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6" fillId="0" borderId="15" xfId="0" applyFont="1" applyBorder="1" applyAlignment="1" applyProtection="1">
      <alignment/>
      <protection/>
    </xf>
    <xf numFmtId="0" fontId="6" fillId="0" borderId="0" xfId="0" applyFont="1" applyFill="1" applyAlignment="1" applyProtection="1">
      <alignment horizontal="left" indent="1"/>
      <protection/>
    </xf>
    <xf numFmtId="0" fontId="6" fillId="0" borderId="0" xfId="0" applyFont="1" applyAlignment="1" applyProtection="1">
      <alignment horizontal="left" indent="1"/>
      <protection/>
    </xf>
    <xf numFmtId="0" fontId="0" fillId="0" borderId="0" xfId="0" applyAlignment="1" applyProtection="1">
      <alignment/>
      <protection/>
    </xf>
    <xf numFmtId="0" fontId="0" fillId="0" borderId="0" xfId="0" applyAlignment="1" applyProtection="1">
      <alignment horizontal="left" indent="1"/>
      <protection/>
    </xf>
    <xf numFmtId="0" fontId="8" fillId="33" borderId="16" xfId="0" applyNumberFormat="1" applyFont="1" applyFill="1" applyBorder="1" applyAlignment="1" applyProtection="1">
      <alignment vertical="center"/>
      <protection/>
    </xf>
    <xf numFmtId="0" fontId="3" fillId="0" borderId="0" xfId="0" applyNumberFormat="1" applyFont="1" applyFill="1" applyBorder="1" applyAlignment="1" applyProtection="1">
      <alignment/>
      <protection/>
    </xf>
    <xf numFmtId="0" fontId="7" fillId="0" borderId="0" xfId="0" applyFont="1" applyAlignment="1" applyProtection="1">
      <alignment/>
      <protection/>
    </xf>
    <xf numFmtId="0" fontId="8" fillId="33" borderId="17" xfId="0" applyNumberFormat="1" applyFont="1" applyFill="1" applyBorder="1" applyAlignment="1" applyProtection="1">
      <alignment horizontal="left" indent="1"/>
      <protection/>
    </xf>
    <xf numFmtId="0" fontId="8" fillId="33" borderId="0" xfId="0" applyNumberFormat="1" applyFont="1" applyFill="1" applyBorder="1" applyAlignment="1" applyProtection="1">
      <alignment horizontal="left" indent="1"/>
      <protection/>
    </xf>
    <xf numFmtId="0" fontId="8" fillId="33"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9" fillId="0" borderId="0" xfId="0" applyFont="1" applyAlignment="1" applyProtection="1">
      <alignment/>
      <protection/>
    </xf>
    <xf numFmtId="0" fontId="4" fillId="34" borderId="16" xfId="0" applyFont="1" applyFill="1" applyBorder="1" applyAlignment="1" applyProtection="1">
      <alignment horizontal="left" vertical="center" indent="1"/>
      <protection/>
    </xf>
    <xf numFmtId="0" fontId="4" fillId="0" borderId="0" xfId="0" applyFont="1" applyAlignment="1" applyProtection="1">
      <alignment horizontal="left" vertical="center" indent="1"/>
      <protection/>
    </xf>
    <xf numFmtId="0" fontId="9" fillId="0" borderId="0" xfId="0" applyFont="1" applyAlignment="1" applyProtection="1">
      <alignment horizontal="left" vertical="center" indent="1"/>
      <protection/>
    </xf>
    <xf numFmtId="0" fontId="3" fillId="33" borderId="16" xfId="0" applyNumberFormat="1" applyFont="1" applyFill="1" applyBorder="1" applyAlignment="1" applyProtection="1">
      <alignment horizontal="center"/>
      <protection/>
    </xf>
    <xf numFmtId="0" fontId="8" fillId="33" borderId="0" xfId="0" applyNumberFormat="1" applyFont="1" applyFill="1" applyBorder="1" applyAlignment="1" applyProtection="1">
      <alignment horizontal="center"/>
      <protection/>
    </xf>
    <xf numFmtId="0" fontId="4" fillId="34" borderId="16" xfId="0" applyFont="1" applyFill="1" applyBorder="1" applyAlignment="1" applyProtection="1">
      <alignment horizontal="center" vertical="center"/>
      <protection/>
    </xf>
    <xf numFmtId="0" fontId="6" fillId="0" borderId="0" xfId="0" applyFont="1" applyAlignment="1" applyProtection="1">
      <alignment horizontal="center"/>
      <protection/>
    </xf>
    <xf numFmtId="49" fontId="10" fillId="0" borderId="18" xfId="66" applyNumberFormat="1" applyFont="1" applyFill="1" applyBorder="1" applyAlignment="1" applyProtection="1">
      <alignment horizontal="right" vertical="center" indent="1"/>
      <protection/>
    </xf>
    <xf numFmtId="49" fontId="10" fillId="0" borderId="19" xfId="66" applyNumberFormat="1" applyFont="1" applyFill="1" applyBorder="1" applyAlignment="1" applyProtection="1">
      <alignment horizontal="right" vertical="center" indent="1"/>
      <protection/>
    </xf>
    <xf numFmtId="49" fontId="10" fillId="0" borderId="20" xfId="66" applyNumberFormat="1" applyFont="1" applyFill="1" applyBorder="1" applyAlignment="1" applyProtection="1">
      <alignment horizontal="right" vertical="center" indent="1"/>
      <protection/>
    </xf>
    <xf numFmtId="0" fontId="11" fillId="0" borderId="0" xfId="0" applyNumberFormat="1" applyFont="1" applyFill="1" applyBorder="1" applyAlignment="1" applyProtection="1">
      <alignment vertical="center"/>
      <protection/>
    </xf>
    <xf numFmtId="0" fontId="12" fillId="0" borderId="0" xfId="0" applyFont="1" applyAlignment="1" applyProtection="1">
      <alignment vertical="center"/>
      <protection/>
    </xf>
    <xf numFmtId="0" fontId="13" fillId="33" borderId="11" xfId="0" applyNumberFormat="1" applyFont="1" applyFill="1" applyBorder="1" applyAlignment="1" applyProtection="1">
      <alignment horizontal="left" vertical="center" indent="1"/>
      <protection/>
    </xf>
    <xf numFmtId="0" fontId="14" fillId="0" borderId="0" xfId="0" applyFont="1" applyAlignment="1" applyProtection="1">
      <alignment vertical="center"/>
      <protection/>
    </xf>
    <xf numFmtId="0" fontId="15" fillId="0" borderId="0" xfId="66" applyFont="1" applyFill="1" applyBorder="1" applyProtection="1">
      <alignment/>
      <protection/>
    </xf>
    <xf numFmtId="0" fontId="15" fillId="0" borderId="0" xfId="66" applyFont="1" applyFill="1" applyBorder="1" applyAlignment="1" applyProtection="1">
      <alignment horizontal="left" vertical="top"/>
      <protection/>
    </xf>
    <xf numFmtId="0" fontId="15" fillId="0" borderId="0" xfId="66" applyFont="1" applyFill="1" applyBorder="1" applyAlignment="1" applyProtection="1">
      <alignment vertical="center"/>
      <protection/>
    </xf>
    <xf numFmtId="0" fontId="15" fillId="0" borderId="11" xfId="66" applyFont="1" applyFill="1" applyBorder="1" applyAlignment="1" applyProtection="1">
      <alignment horizontal="right" vertical="center" indent="1"/>
      <protection/>
    </xf>
    <xf numFmtId="0" fontId="15" fillId="0" borderId="0" xfId="66" applyFont="1" applyBorder="1" applyAlignment="1" applyProtection="1">
      <alignment horizontal="right" vertical="top" indent="2"/>
      <protection/>
    </xf>
    <xf numFmtId="0" fontId="15" fillId="0" borderId="0" xfId="66" applyFont="1" applyFill="1" applyBorder="1" applyAlignment="1" applyProtection="1">
      <alignment horizontal="left" vertical="top" indent="1"/>
      <protection/>
    </xf>
    <xf numFmtId="0" fontId="15" fillId="0" borderId="0" xfId="66" applyFont="1" applyFill="1" applyBorder="1" applyAlignment="1" applyProtection="1">
      <alignment vertical="top"/>
      <protection/>
    </xf>
    <xf numFmtId="0" fontId="15" fillId="0" borderId="0" xfId="66" applyFont="1" applyBorder="1" applyAlignment="1" applyProtection="1">
      <alignment vertical="top"/>
      <protection/>
    </xf>
    <xf numFmtId="0" fontId="15" fillId="0" borderId="0" xfId="66" applyFont="1" applyFill="1" applyAlignment="1" applyProtection="1">
      <alignment vertical="top"/>
      <protection/>
    </xf>
    <xf numFmtId="0" fontId="15" fillId="0" borderId="0" xfId="66" applyFont="1" applyFill="1" applyBorder="1" applyAlignment="1" applyProtection="1">
      <alignment horizontal="right" vertical="top" indent="2"/>
      <protection/>
    </xf>
    <xf numFmtId="0" fontId="15" fillId="0" borderId="0" xfId="66" applyFont="1" applyAlignment="1" applyProtection="1">
      <alignment horizontal="right" vertical="top" indent="2"/>
      <protection/>
    </xf>
    <xf numFmtId="0" fontId="15" fillId="0" borderId="0" xfId="66" applyFont="1" applyAlignment="1" applyProtection="1">
      <alignment horizontal="left" vertical="top" indent="1"/>
      <protection/>
    </xf>
    <xf numFmtId="0" fontId="15" fillId="0" borderId="0" xfId="66" applyFont="1" applyAlignment="1" applyProtection="1">
      <alignment vertical="top"/>
      <protection/>
    </xf>
    <xf numFmtId="0" fontId="16" fillId="0" borderId="21" xfId="66" applyFont="1" applyFill="1" applyBorder="1" applyAlignment="1" applyProtection="1">
      <alignment horizontal="left" vertical="center" indent="1"/>
      <protection/>
    </xf>
    <xf numFmtId="0" fontId="18" fillId="0" borderId="0" xfId="0" applyFont="1" applyFill="1" applyBorder="1" applyAlignment="1">
      <alignment/>
    </xf>
    <xf numFmtId="0" fontId="17" fillId="0" borderId="0" xfId="0" applyFont="1" applyFill="1" applyBorder="1" applyAlignment="1" applyProtection="1">
      <alignment vertical="center"/>
      <protection/>
    </xf>
    <xf numFmtId="0" fontId="0" fillId="0" borderId="0" xfId="0" applyFill="1" applyBorder="1" applyAlignment="1">
      <alignment/>
    </xf>
    <xf numFmtId="0" fontId="0" fillId="0" borderId="0" xfId="0" applyAlignment="1">
      <alignment horizontal="left" indent="1"/>
    </xf>
    <xf numFmtId="0" fontId="0" fillId="0" borderId="0" xfId="0" applyAlignment="1" quotePrefix="1">
      <alignment horizontal="center"/>
    </xf>
    <xf numFmtId="0" fontId="0" fillId="0" borderId="0" xfId="0" applyAlignment="1">
      <alignment horizontal="center"/>
    </xf>
    <xf numFmtId="9" fontId="0" fillId="0" borderId="0" xfId="0" applyNumberFormat="1" applyAlignment="1">
      <alignment horizontal="center"/>
    </xf>
    <xf numFmtId="9" fontId="0" fillId="0" borderId="0" xfId="0" applyNumberFormat="1" applyAlignment="1">
      <alignment/>
    </xf>
    <xf numFmtId="0" fontId="9" fillId="34" borderId="10" xfId="0" applyFont="1" applyFill="1" applyBorder="1" applyAlignment="1" applyProtection="1">
      <alignment horizontal="left" vertical="center" indent="1"/>
      <protection/>
    </xf>
    <xf numFmtId="0" fontId="13" fillId="33" borderId="22" xfId="0" applyNumberFormat="1" applyFont="1" applyFill="1" applyBorder="1" applyAlignment="1" applyProtection="1">
      <alignment vertical="center"/>
      <protection/>
    </xf>
    <xf numFmtId="0" fontId="0" fillId="0" borderId="0" xfId="0" applyAlignment="1">
      <alignment horizontal="right"/>
    </xf>
    <xf numFmtId="0" fontId="9" fillId="34" borderId="23" xfId="0" applyFont="1" applyFill="1" applyBorder="1" applyAlignment="1" applyProtection="1">
      <alignment vertical="center"/>
      <protection/>
    </xf>
    <xf numFmtId="0" fontId="9" fillId="34" borderId="24" xfId="0" applyFont="1" applyFill="1" applyBorder="1" applyAlignment="1" applyProtection="1">
      <alignment vertical="center"/>
      <protection/>
    </xf>
    <xf numFmtId="0" fontId="9" fillId="34" borderId="23" xfId="0" applyFont="1" applyFill="1" applyBorder="1" applyAlignment="1" applyProtection="1">
      <alignment horizontal="left" vertical="center" indent="1"/>
      <protection/>
    </xf>
    <xf numFmtId="0" fontId="3" fillId="33" borderId="25" xfId="0" applyNumberFormat="1" applyFont="1" applyFill="1" applyBorder="1" applyAlignment="1" applyProtection="1">
      <alignment horizontal="left" vertical="center" indent="1"/>
      <protection/>
    </xf>
    <xf numFmtId="0" fontId="9" fillId="34" borderId="23" xfId="0" applyFont="1" applyFill="1" applyBorder="1" applyAlignment="1" applyProtection="1">
      <alignment horizontal="left" vertical="center" indent="2"/>
      <protection/>
    </xf>
    <xf numFmtId="0" fontId="9" fillId="34" borderId="24" xfId="0" applyFont="1" applyFill="1" applyBorder="1" applyAlignment="1" applyProtection="1">
      <alignment horizontal="left" vertical="center" indent="1"/>
      <protection/>
    </xf>
    <xf numFmtId="0" fontId="4" fillId="34" borderId="25" xfId="0" applyFont="1" applyFill="1" applyBorder="1" applyAlignment="1" applyProtection="1">
      <alignment horizontal="left" vertical="center" indent="1"/>
      <protection/>
    </xf>
    <xf numFmtId="0" fontId="6" fillId="0" borderId="0" xfId="0" applyFont="1" applyAlignment="1">
      <alignment/>
    </xf>
    <xf numFmtId="0" fontId="0" fillId="0" borderId="0" xfId="0" applyAlignment="1">
      <alignment vertical="top"/>
    </xf>
    <xf numFmtId="0" fontId="0" fillId="0" borderId="0" xfId="0" applyAlignment="1">
      <alignment horizontal="left" vertical="top"/>
    </xf>
    <xf numFmtId="0" fontId="6" fillId="0" borderId="0" xfId="0" applyFont="1" applyAlignment="1">
      <alignment vertical="top"/>
    </xf>
    <xf numFmtId="49" fontId="6" fillId="0" borderId="0" xfId="0" applyNumberFormat="1" applyFont="1" applyAlignment="1">
      <alignment horizontal="center" vertical="top"/>
    </xf>
    <xf numFmtId="0" fontId="6" fillId="0" borderId="0" xfId="0" applyNumberFormat="1" applyFont="1" applyAlignment="1">
      <alignment wrapText="1"/>
    </xf>
    <xf numFmtId="0" fontId="19" fillId="0" borderId="12" xfId="0" applyNumberFormat="1" applyFont="1" applyBorder="1" applyAlignment="1">
      <alignment vertical="top" wrapText="1"/>
    </xf>
    <xf numFmtId="0" fontId="6" fillId="0" borderId="26" xfId="0" applyNumberFormat="1" applyFont="1" applyBorder="1" applyAlignment="1">
      <alignment wrapText="1"/>
    </xf>
    <xf numFmtId="0" fontId="5" fillId="0" borderId="27" xfId="0" applyNumberFormat="1" applyFont="1" applyBorder="1" applyAlignment="1" quotePrefix="1">
      <alignment horizontal="left" vertical="top" wrapText="1"/>
    </xf>
    <xf numFmtId="0" fontId="5" fillId="0" borderId="27" xfId="0" applyNumberFormat="1" applyFont="1" applyBorder="1" applyAlignment="1">
      <alignment wrapText="1"/>
    </xf>
    <xf numFmtId="49" fontId="6" fillId="0" borderId="13" xfId="0" applyNumberFormat="1" applyFont="1" applyBorder="1" applyAlignment="1">
      <alignment horizontal="center" vertical="top" wrapText="1"/>
    </xf>
    <xf numFmtId="49" fontId="6" fillId="0" borderId="11" xfId="0" applyNumberFormat="1" applyFont="1" applyBorder="1" applyAlignment="1">
      <alignment horizontal="center" vertical="top"/>
    </xf>
    <xf numFmtId="0" fontId="6" fillId="0" borderId="12" xfId="0" applyNumberFormat="1" applyFont="1" applyBorder="1" applyAlignment="1">
      <alignment horizontal="left" vertical="top" wrapText="1"/>
    </xf>
    <xf numFmtId="0" fontId="19" fillId="0" borderId="27" xfId="0" applyNumberFormat="1" applyFont="1" applyBorder="1" applyAlignment="1">
      <alignment vertical="top" wrapText="1"/>
    </xf>
    <xf numFmtId="49" fontId="5" fillId="35" borderId="28" xfId="0" applyNumberFormat="1" applyFont="1" applyFill="1" applyBorder="1" applyAlignment="1">
      <alignment horizontal="left" vertical="top"/>
    </xf>
    <xf numFmtId="0" fontId="5" fillId="35" borderId="29" xfId="0" applyNumberFormat="1" applyFont="1" applyFill="1" applyBorder="1" applyAlignment="1">
      <alignment horizontal="left" vertical="top" wrapText="1"/>
    </xf>
    <xf numFmtId="0" fontId="5" fillId="35" borderId="26" xfId="0" applyNumberFormat="1" applyFont="1" applyFill="1" applyBorder="1" applyAlignment="1">
      <alignment horizontal="left" vertical="top" wrapText="1"/>
    </xf>
    <xf numFmtId="0" fontId="3" fillId="33" borderId="16" xfId="0" applyNumberFormat="1" applyFont="1" applyFill="1" applyBorder="1" applyAlignment="1" applyProtection="1">
      <alignment horizontal="left" indent="3"/>
      <protection/>
    </xf>
    <xf numFmtId="0" fontId="8" fillId="33" borderId="0" xfId="0" applyNumberFormat="1" applyFont="1" applyFill="1" applyBorder="1" applyAlignment="1" applyProtection="1">
      <alignment horizontal="left" indent="3"/>
      <protection/>
    </xf>
    <xf numFmtId="0" fontId="4" fillId="34" borderId="16" xfId="0" applyFont="1" applyFill="1" applyBorder="1" applyAlignment="1" applyProtection="1">
      <alignment horizontal="left" vertical="center" indent="3"/>
      <protection/>
    </xf>
    <xf numFmtId="0" fontId="9" fillId="34" borderId="23" xfId="0" applyFont="1" applyFill="1" applyBorder="1" applyAlignment="1" applyProtection="1">
      <alignment horizontal="left" vertical="center" indent="3"/>
      <protection/>
    </xf>
    <xf numFmtId="0" fontId="6" fillId="0" borderId="0" xfId="0" applyFont="1" applyAlignment="1" applyProtection="1">
      <alignment horizontal="left" indent="3"/>
      <protection/>
    </xf>
    <xf numFmtId="0" fontId="19" fillId="36" borderId="10" xfId="0" applyFont="1" applyFill="1" applyBorder="1" applyAlignment="1" applyProtection="1">
      <alignment horizontal="center" vertical="top" wrapText="1"/>
      <protection locked="0"/>
    </xf>
    <xf numFmtId="0" fontId="17" fillId="36" borderId="10" xfId="0" applyFont="1" applyFill="1" applyBorder="1" applyAlignment="1" applyProtection="1">
      <alignment horizontal="left" vertical="top" wrapText="1" indent="1"/>
      <protection locked="0"/>
    </xf>
    <xf numFmtId="0" fontId="17" fillId="36" borderId="30" xfId="0" applyFont="1" applyFill="1" applyBorder="1" applyAlignment="1" applyProtection="1">
      <alignment horizontal="left" vertical="top" wrapText="1" indent="1"/>
      <protection locked="0"/>
    </xf>
    <xf numFmtId="0" fontId="17" fillId="36" borderId="31" xfId="0" applyFont="1" applyFill="1" applyBorder="1" applyAlignment="1" applyProtection="1">
      <alignment horizontal="left" vertical="top" wrapText="1" indent="1"/>
      <protection locked="0"/>
    </xf>
    <xf numFmtId="0" fontId="0" fillId="0" borderId="0" xfId="0" applyFill="1" applyBorder="1" applyAlignment="1">
      <alignment horizontal="left" indent="1"/>
    </xf>
    <xf numFmtId="0" fontId="75" fillId="0" borderId="0" xfId="0" applyFont="1" applyBorder="1" applyAlignment="1">
      <alignment horizontal="center" vertical="center"/>
    </xf>
    <xf numFmtId="49" fontId="17" fillId="0" borderId="0" xfId="0" applyNumberFormat="1" applyFont="1" applyFill="1" applyBorder="1" applyAlignment="1">
      <alignment horizontal="center" vertical="top"/>
    </xf>
    <xf numFmtId="0" fontId="75" fillId="0" borderId="0" xfId="0" applyFont="1" applyBorder="1" applyAlignment="1">
      <alignment horizontal="left" vertical="top" indent="1"/>
    </xf>
    <xf numFmtId="0" fontId="17" fillId="0" borderId="0" xfId="0" applyFont="1" applyFill="1" applyBorder="1" applyAlignment="1">
      <alignment horizontal="center" vertical="top"/>
    </xf>
    <xf numFmtId="0" fontId="76" fillId="0" borderId="0" xfId="0" applyFont="1" applyBorder="1" applyAlignment="1">
      <alignment horizontal="left" vertical="top" indent="1"/>
    </xf>
    <xf numFmtId="0" fontId="75" fillId="0" borderId="0" xfId="0" applyFont="1" applyFill="1" applyBorder="1" applyAlignment="1">
      <alignment horizontal="center" vertical="center"/>
    </xf>
    <xf numFmtId="0" fontId="75" fillId="0" borderId="0" xfId="0" applyFont="1" applyFill="1" applyBorder="1" applyAlignment="1">
      <alignment horizontal="left" vertical="top" inden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indent="1"/>
    </xf>
    <xf numFmtId="0" fontId="17" fillId="0" borderId="0" xfId="0" applyFont="1" applyBorder="1" applyAlignment="1">
      <alignment horizontal="center" vertical="center"/>
    </xf>
    <xf numFmtId="0" fontId="17" fillId="0" borderId="0" xfId="0" applyFont="1" applyBorder="1" applyAlignment="1">
      <alignment horizontal="left" vertical="top" indent="1"/>
    </xf>
    <xf numFmtId="0" fontId="10" fillId="0" borderId="32" xfId="66" applyFont="1" applyFill="1" applyBorder="1" applyAlignment="1" applyProtection="1">
      <alignment horizontal="left" vertical="center" indent="1"/>
      <protection/>
    </xf>
    <xf numFmtId="0" fontId="10" fillId="0" borderId="33" xfId="66" applyFont="1" applyFill="1" applyBorder="1" applyAlignment="1" applyProtection="1">
      <alignment horizontal="left" vertical="center" indent="1"/>
      <protection/>
    </xf>
    <xf numFmtId="0" fontId="10" fillId="0" borderId="34" xfId="66" applyFont="1" applyFill="1" applyBorder="1" applyAlignment="1" applyProtection="1">
      <alignment horizontal="left" vertical="center" indent="1"/>
      <protection/>
    </xf>
    <xf numFmtId="0" fontId="75" fillId="0" borderId="10" xfId="0" applyFont="1" applyBorder="1" applyAlignment="1" applyProtection="1">
      <alignment horizontal="center" vertical="center"/>
      <protection/>
    </xf>
    <xf numFmtId="49" fontId="17" fillId="0" borderId="10" xfId="0" applyNumberFormat="1" applyFont="1" applyFill="1" applyBorder="1" applyAlignment="1" applyProtection="1">
      <alignment horizontal="center" vertical="top"/>
      <protection/>
    </xf>
    <xf numFmtId="0" fontId="17" fillId="0" borderId="10" xfId="0" applyFont="1" applyFill="1" applyBorder="1" applyAlignment="1" applyProtection="1">
      <alignment horizontal="center" vertical="top"/>
      <protection/>
    </xf>
    <xf numFmtId="0" fontId="75"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0" xfId="0" applyFont="1" applyBorder="1" applyAlignment="1" applyProtection="1">
      <alignment horizontal="center" vertical="center"/>
      <protection/>
    </xf>
    <xf numFmtId="0" fontId="17" fillId="0" borderId="35" xfId="0" applyFont="1" applyFill="1" applyBorder="1" applyAlignment="1" applyProtection="1">
      <alignment horizontal="center" vertical="top"/>
      <protection/>
    </xf>
    <xf numFmtId="0" fontId="8" fillId="37" borderId="0" xfId="0" applyNumberFormat="1" applyFont="1" applyFill="1" applyBorder="1" applyAlignment="1" applyProtection="1">
      <alignment horizontal="left" vertical="center" wrapText="1"/>
      <protection locked="0"/>
    </xf>
    <xf numFmtId="0" fontId="6" fillId="0" borderId="0" xfId="66" applyFont="1" applyFill="1" applyBorder="1" applyAlignment="1" applyProtection="1">
      <alignment horizontal="right" vertical="top" indent="1"/>
      <protection/>
    </xf>
    <xf numFmtId="0" fontId="6" fillId="0" borderId="0" xfId="66" applyFont="1" applyBorder="1" applyAlignment="1" applyProtection="1">
      <alignment horizontal="right" vertical="top" indent="1"/>
      <protection/>
    </xf>
    <xf numFmtId="0" fontId="19" fillId="0" borderId="10" xfId="0" applyFont="1" applyFill="1" applyBorder="1" applyAlignment="1" applyProtection="1">
      <alignment horizontal="center" vertical="top" wrapText="1"/>
      <protection locked="0"/>
    </xf>
    <xf numFmtId="0" fontId="6" fillId="0" borderId="0" xfId="0" applyFont="1" applyAlignment="1">
      <alignment horizontal="left" indent="2"/>
    </xf>
    <xf numFmtId="49" fontId="26" fillId="35" borderId="36" xfId="0" applyNumberFormat="1" applyFont="1" applyFill="1" applyBorder="1" applyAlignment="1">
      <alignment horizontal="left" vertical="top"/>
    </xf>
    <xf numFmtId="49" fontId="27" fillId="35" borderId="13" xfId="0" applyNumberFormat="1" applyFont="1" applyFill="1" applyBorder="1" applyAlignment="1">
      <alignment horizontal="center" vertical="top"/>
    </xf>
    <xf numFmtId="0" fontId="27" fillId="35" borderId="15" xfId="0" applyNumberFormat="1" applyFont="1" applyFill="1" applyBorder="1" applyAlignment="1">
      <alignment horizontal="left" vertical="top" wrapText="1"/>
    </xf>
    <xf numFmtId="0" fontId="77" fillId="0" borderId="29" xfId="0" applyFont="1" applyBorder="1" applyAlignment="1">
      <alignment horizontal="left" vertical="center" indent="1"/>
    </xf>
    <xf numFmtId="0" fontId="77" fillId="0" borderId="12" xfId="0" applyFont="1" applyBorder="1" applyAlignment="1">
      <alignment vertical="center"/>
    </xf>
    <xf numFmtId="0" fontId="30" fillId="0" borderId="37" xfId="0" applyNumberFormat="1" applyFont="1" applyFill="1" applyBorder="1" applyAlignment="1">
      <alignment horizontal="left" vertical="top" wrapText="1"/>
    </xf>
    <xf numFmtId="0" fontId="77" fillId="0" borderId="37" xfId="0" applyFont="1" applyBorder="1" applyAlignment="1">
      <alignment horizontal="left" vertical="center" indent="3"/>
    </xf>
    <xf numFmtId="0" fontId="77" fillId="0" borderId="37" xfId="0" applyFont="1" applyBorder="1" applyAlignment="1">
      <alignment horizontal="left" vertical="center" indent="6"/>
    </xf>
    <xf numFmtId="0" fontId="77" fillId="0" borderId="38" xfId="0" applyFont="1" applyBorder="1" applyAlignment="1">
      <alignment horizontal="left" vertical="center" indent="6"/>
    </xf>
    <xf numFmtId="0" fontId="30" fillId="0" borderId="12" xfId="0" applyNumberFormat="1" applyFont="1" applyBorder="1" applyAlignment="1">
      <alignment horizontal="left" vertical="top" wrapText="1"/>
    </xf>
    <xf numFmtId="0" fontId="30" fillId="0" borderId="15" xfId="0" applyNumberFormat="1" applyFont="1" applyBorder="1" applyAlignment="1">
      <alignment horizontal="left" vertical="top" wrapText="1"/>
    </xf>
    <xf numFmtId="0" fontId="30" fillId="0" borderId="15" xfId="0" applyNumberFormat="1" applyFont="1" applyFill="1" applyBorder="1" applyAlignment="1">
      <alignment horizontal="left" vertical="top" wrapText="1"/>
    </xf>
    <xf numFmtId="49" fontId="5" fillId="38" borderId="28" xfId="0" applyNumberFormat="1" applyFont="1" applyFill="1" applyBorder="1" applyAlignment="1">
      <alignment horizontal="left" vertical="top"/>
    </xf>
    <xf numFmtId="49" fontId="17" fillId="0" borderId="36" xfId="0" applyNumberFormat="1" applyFont="1" applyFill="1" applyBorder="1" applyAlignment="1">
      <alignment horizontal="left" vertical="top"/>
    </xf>
    <xf numFmtId="0" fontId="30" fillId="0" borderId="12" xfId="0" applyNumberFormat="1" applyFont="1" applyFill="1" applyBorder="1" applyAlignment="1">
      <alignment vertical="top" wrapText="1"/>
    </xf>
    <xf numFmtId="0" fontId="30" fillId="0" borderId="38" xfId="0" applyNumberFormat="1" applyFont="1" applyFill="1" applyBorder="1" applyAlignment="1">
      <alignment wrapText="1"/>
    </xf>
    <xf numFmtId="0" fontId="30" fillId="0" borderId="37" xfId="0" applyNumberFormat="1" applyFont="1" applyFill="1" applyBorder="1" applyAlignment="1">
      <alignment vertical="top" wrapText="1"/>
    </xf>
    <xf numFmtId="49" fontId="25" fillId="0" borderId="21" xfId="0" applyNumberFormat="1" applyFont="1" applyFill="1" applyBorder="1" applyAlignment="1">
      <alignment horizontal="center" vertical="top"/>
    </xf>
    <xf numFmtId="0" fontId="30" fillId="0" borderId="21" xfId="0" applyNumberFormat="1" applyFont="1" applyFill="1" applyBorder="1" applyAlignment="1">
      <alignment horizontal="left" vertical="top" wrapText="1"/>
    </xf>
    <xf numFmtId="0" fontId="5" fillId="0" borderId="37" xfId="0" applyNumberFormat="1" applyFont="1" applyFill="1" applyBorder="1" applyAlignment="1">
      <alignment horizontal="left" vertical="top" wrapText="1"/>
    </xf>
    <xf numFmtId="0" fontId="30" fillId="0" borderId="37" xfId="0" applyNumberFormat="1" applyFont="1" applyFill="1" applyBorder="1" applyAlignment="1">
      <alignment wrapText="1"/>
    </xf>
    <xf numFmtId="0" fontId="5" fillId="0" borderId="27" xfId="0" applyNumberFormat="1" applyFont="1" applyFill="1" applyBorder="1" applyAlignment="1">
      <alignment wrapText="1"/>
    </xf>
    <xf numFmtId="14" fontId="6" fillId="0" borderId="10" xfId="0" applyNumberFormat="1" applyFont="1" applyFill="1" applyBorder="1" applyAlignment="1" applyProtection="1">
      <alignment horizontal="left" vertical="center" wrapText="1" indent="1"/>
      <protection/>
    </xf>
    <xf numFmtId="14" fontId="6" fillId="0" borderId="10" xfId="0" applyNumberFormat="1" applyFont="1" applyFill="1" applyBorder="1" applyAlignment="1" applyProtection="1">
      <alignment horizontal="left" vertical="center" wrapText="1" indent="1"/>
      <protection/>
    </xf>
    <xf numFmtId="14" fontId="32" fillId="0" borderId="10" xfId="0" applyNumberFormat="1" applyFont="1" applyFill="1" applyBorder="1" applyAlignment="1" applyProtection="1">
      <alignment horizontal="left" vertical="center" wrapText="1" indent="1"/>
      <protection/>
    </xf>
    <xf numFmtId="0" fontId="25" fillId="0" borderId="10" xfId="0" applyFont="1" applyFill="1" applyBorder="1" applyAlignment="1" applyProtection="1">
      <alignment horizontal="left" vertical="center" indent="1"/>
      <protection locked="0"/>
    </xf>
    <xf numFmtId="49" fontId="25" fillId="39" borderId="10" xfId="0" applyNumberFormat="1" applyFont="1" applyFill="1" applyBorder="1" applyAlignment="1" applyProtection="1">
      <alignment horizontal="left" vertical="center" wrapText="1" indent="1"/>
      <protection locked="0"/>
    </xf>
    <xf numFmtId="49" fontId="6" fillId="39" borderId="10" xfId="0" applyNumberFormat="1" applyFont="1" applyFill="1" applyBorder="1" applyAlignment="1" applyProtection="1">
      <alignment horizontal="left" vertical="center" wrapText="1" indent="1"/>
      <protection locked="0"/>
    </xf>
    <xf numFmtId="1" fontId="6" fillId="39" borderId="10" xfId="0" applyNumberFormat="1" applyFont="1" applyFill="1" applyBorder="1" applyAlignment="1" applyProtection="1">
      <alignment horizontal="left" vertical="center" wrapText="1" indent="1"/>
      <protection locked="0"/>
    </xf>
    <xf numFmtId="14" fontId="6" fillId="39" borderId="10" xfId="0" applyNumberFormat="1" applyFont="1" applyFill="1" applyBorder="1" applyAlignment="1" applyProtection="1">
      <alignment horizontal="left" vertical="center" wrapText="1" indent="1"/>
      <protection locked="0"/>
    </xf>
    <xf numFmtId="0" fontId="33" fillId="34" borderId="33" xfId="0" applyFont="1" applyFill="1" applyBorder="1" applyAlignment="1" applyProtection="1">
      <alignment horizontal="left" vertical="center" indent="1"/>
      <protection/>
    </xf>
    <xf numFmtId="0" fontId="33" fillId="34" borderId="23" xfId="0" applyFont="1" applyFill="1" applyBorder="1" applyAlignment="1" applyProtection="1">
      <alignment horizontal="left" vertical="center" indent="3"/>
      <protection/>
    </xf>
    <xf numFmtId="0" fontId="33" fillId="34" borderId="23" xfId="0" applyFont="1" applyFill="1" applyBorder="1" applyAlignment="1" applyProtection="1">
      <alignment horizontal="left" vertical="center" indent="1"/>
      <protection/>
    </xf>
    <xf numFmtId="0" fontId="78" fillId="0" borderId="10" xfId="0" applyFont="1" applyBorder="1" applyAlignment="1" applyProtection="1">
      <alignment horizontal="left" vertical="top" wrapText="1" indent="1"/>
      <protection/>
    </xf>
    <xf numFmtId="0" fontId="78" fillId="0" borderId="10" xfId="0" applyFont="1" applyFill="1" applyBorder="1" applyAlignment="1" applyProtection="1">
      <alignment horizontal="left" vertical="top" wrapText="1" indent="1"/>
      <protection/>
    </xf>
    <xf numFmtId="0" fontId="79" fillId="0" borderId="10" xfId="0" applyFont="1" applyBorder="1" applyAlignment="1" applyProtection="1">
      <alignment horizontal="left" vertical="top" wrapText="1" indent="1"/>
      <protection/>
    </xf>
    <xf numFmtId="0" fontId="35" fillId="0" borderId="10" xfId="0" applyFont="1" applyBorder="1" applyAlignment="1" applyProtection="1">
      <alignment horizontal="left" vertical="top" wrapText="1" indent="1"/>
      <protection/>
    </xf>
    <xf numFmtId="0" fontId="35" fillId="0" borderId="10" xfId="0" applyFont="1" applyFill="1" applyBorder="1" applyAlignment="1" applyProtection="1">
      <alignment horizontal="left" vertical="top" wrapText="1" indent="1"/>
      <protection/>
    </xf>
    <xf numFmtId="0" fontId="79" fillId="0" borderId="10" xfId="0" applyFont="1" applyFill="1" applyBorder="1" applyAlignment="1" applyProtection="1">
      <alignment horizontal="left" vertical="top" wrapText="1" indent="1"/>
      <protection/>
    </xf>
    <xf numFmtId="0" fontId="80" fillId="0" borderId="39" xfId="0" applyFont="1" applyBorder="1" applyAlignment="1">
      <alignment vertical="center" wrapText="1"/>
    </xf>
    <xf numFmtId="0" fontId="80" fillId="0" borderId="0" xfId="0" applyFont="1" applyAlignment="1">
      <alignment/>
    </xf>
    <xf numFmtId="49" fontId="6" fillId="0" borderId="27" xfId="0" applyNumberFormat="1" applyFont="1" applyBorder="1" applyAlignment="1">
      <alignment horizontal="center" vertical="top"/>
    </xf>
    <xf numFmtId="49" fontId="6" fillId="0" borderId="37" xfId="0" applyNumberFormat="1" applyFont="1" applyBorder="1" applyAlignment="1">
      <alignment horizontal="center" vertical="top"/>
    </xf>
    <xf numFmtId="49" fontId="6" fillId="0" borderId="38" xfId="0" applyNumberFormat="1" applyFont="1" applyBorder="1" applyAlignment="1">
      <alignment horizontal="center" vertical="top"/>
    </xf>
    <xf numFmtId="49" fontId="6" fillId="0" borderId="11" xfId="0" applyNumberFormat="1" applyFont="1" applyBorder="1" applyAlignment="1">
      <alignment horizontal="center" vertical="top"/>
    </xf>
    <xf numFmtId="49" fontId="6" fillId="0" borderId="13" xfId="0" applyNumberFormat="1" applyFont="1" applyBorder="1" applyAlignment="1">
      <alignment horizontal="center" vertical="top"/>
    </xf>
    <xf numFmtId="49" fontId="17" fillId="0" borderId="28" xfId="0" applyNumberFormat="1" applyFont="1" applyBorder="1" applyAlignment="1">
      <alignment horizontal="center" vertical="top" wrapText="1"/>
    </xf>
    <xf numFmtId="49" fontId="17" fillId="0" borderId="11" xfId="0" applyNumberFormat="1" applyFont="1" applyBorder="1" applyAlignment="1">
      <alignment horizontal="center" vertical="top" wrapText="1"/>
    </xf>
    <xf numFmtId="49" fontId="17" fillId="0" borderId="13" xfId="0" applyNumberFormat="1" applyFont="1" applyBorder="1" applyAlignment="1">
      <alignment horizontal="center" vertical="top" wrapText="1"/>
    </xf>
    <xf numFmtId="49" fontId="17" fillId="0" borderId="27" xfId="0" applyNumberFormat="1" applyFont="1" applyBorder="1" applyAlignment="1">
      <alignment horizontal="center" vertical="top" wrapText="1"/>
    </xf>
    <xf numFmtId="49" fontId="17" fillId="0" borderId="37" xfId="0" applyNumberFormat="1" applyFont="1" applyBorder="1" applyAlignment="1">
      <alignment horizontal="center" vertical="top" wrapText="1"/>
    </xf>
    <xf numFmtId="49" fontId="17" fillId="0" borderId="38" xfId="0" applyNumberFormat="1" applyFont="1" applyBorder="1" applyAlignment="1">
      <alignment horizontal="center" vertical="top" wrapText="1"/>
    </xf>
    <xf numFmtId="49" fontId="11" fillId="33" borderId="25" xfId="0" applyNumberFormat="1" applyFont="1" applyFill="1" applyBorder="1" applyAlignment="1" applyProtection="1">
      <alignment horizontal="left" vertical="center" indent="1"/>
      <protection/>
    </xf>
    <xf numFmtId="49" fontId="11" fillId="33" borderId="16" xfId="0" applyNumberFormat="1" applyFont="1" applyFill="1" applyBorder="1" applyAlignment="1" applyProtection="1">
      <alignment horizontal="left" vertical="center" indent="1"/>
      <protection/>
    </xf>
    <xf numFmtId="49" fontId="26" fillId="40" borderId="40" xfId="0" applyNumberFormat="1" applyFont="1" applyFill="1" applyBorder="1" applyAlignment="1">
      <alignment horizontal="center"/>
    </xf>
    <xf numFmtId="49" fontId="6" fillId="40" borderId="41" xfId="0" applyNumberFormat="1" applyFont="1" applyFill="1" applyBorder="1" applyAlignment="1">
      <alignment horizontal="center"/>
    </xf>
    <xf numFmtId="49" fontId="13" fillId="33" borderId="17" xfId="0" applyNumberFormat="1" applyFont="1" applyFill="1" applyBorder="1" applyAlignment="1" applyProtection="1">
      <alignment horizontal="left" vertical="center" indent="1"/>
      <protection/>
    </xf>
    <xf numFmtId="49" fontId="13" fillId="33" borderId="0" xfId="0" applyNumberFormat="1" applyFont="1" applyFill="1" applyBorder="1" applyAlignment="1" applyProtection="1">
      <alignment horizontal="left" vertical="center" indent="1"/>
      <protection/>
    </xf>
    <xf numFmtId="49" fontId="26"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0" fontId="3" fillId="33" borderId="28" xfId="0" applyNumberFormat="1" applyFont="1" applyFill="1" applyBorder="1" applyAlignment="1" applyProtection="1">
      <alignment horizontal="left" vertical="center" indent="1"/>
      <protection/>
    </xf>
    <xf numFmtId="0" fontId="3" fillId="33" borderId="42" xfId="0" applyNumberFormat="1" applyFont="1" applyFill="1" applyBorder="1" applyAlignment="1" applyProtection="1">
      <alignment horizontal="left" vertical="center" indent="1"/>
      <protection/>
    </xf>
    <xf numFmtId="0" fontId="3" fillId="33" borderId="29" xfId="0" applyNumberFormat="1" applyFont="1" applyFill="1" applyBorder="1" applyAlignment="1" applyProtection="1">
      <alignment horizontal="left" vertical="center" indent="1"/>
      <protection/>
    </xf>
    <xf numFmtId="0" fontId="8" fillId="33" borderId="11" xfId="0" applyNumberFormat="1" applyFont="1" applyFill="1" applyBorder="1" applyAlignment="1" applyProtection="1">
      <alignment horizontal="left" vertical="center" indent="6"/>
      <protection/>
    </xf>
    <xf numFmtId="0" fontId="8" fillId="33" borderId="0" xfId="0" applyNumberFormat="1" applyFont="1" applyFill="1" applyBorder="1" applyAlignment="1" applyProtection="1">
      <alignment horizontal="left" vertical="center" indent="6"/>
      <protection/>
    </xf>
    <xf numFmtId="0" fontId="8" fillId="33" borderId="12" xfId="0" applyNumberFormat="1" applyFont="1" applyFill="1" applyBorder="1" applyAlignment="1" applyProtection="1">
      <alignment horizontal="left" vertical="center" indent="6"/>
      <protection/>
    </xf>
    <xf numFmtId="0" fontId="17" fillId="0" borderId="43" xfId="0" applyFont="1" applyBorder="1" applyAlignment="1" applyProtection="1">
      <alignment horizontal="left" vertical="center" wrapText="1" indent="1"/>
      <protection/>
    </xf>
    <xf numFmtId="0" fontId="20" fillId="41" borderId="24" xfId="66" applyFont="1" applyFill="1" applyBorder="1" applyAlignment="1" applyProtection="1">
      <alignment horizontal="center" vertical="center"/>
      <protection/>
    </xf>
    <xf numFmtId="0" fontId="20" fillId="0" borderId="10" xfId="66" applyFont="1" applyFill="1" applyBorder="1" applyAlignment="1" applyProtection="1">
      <alignment horizontal="center" vertical="center"/>
      <protection/>
    </xf>
    <xf numFmtId="0" fontId="20" fillId="41" borderId="10" xfId="66" applyFont="1" applyFill="1" applyBorder="1" applyAlignment="1" applyProtection="1">
      <alignment horizontal="center" vertical="center"/>
      <protection/>
    </xf>
    <xf numFmtId="0" fontId="20" fillId="0" borderId="44" xfId="66" applyFont="1" applyFill="1" applyBorder="1" applyAlignment="1" applyProtection="1">
      <alignment horizontal="center" vertical="center"/>
      <protection/>
    </xf>
    <xf numFmtId="0" fontId="6" fillId="42" borderId="0" xfId="66" applyFont="1" applyFill="1" applyBorder="1" applyAlignment="1" applyProtection="1">
      <alignment horizontal="center" vertical="top"/>
      <protection locked="0"/>
    </xf>
    <xf numFmtId="0" fontId="6" fillId="43" borderId="0" xfId="66" applyFont="1" applyFill="1" applyBorder="1" applyAlignment="1" applyProtection="1">
      <alignment horizontal="center" vertical="top"/>
      <protection locked="0"/>
    </xf>
    <xf numFmtId="0" fontId="6" fillId="44" borderId="0" xfId="66" applyFont="1" applyFill="1" applyBorder="1" applyAlignment="1" applyProtection="1">
      <alignment horizontal="center" vertical="top"/>
      <protection locked="0"/>
    </xf>
    <xf numFmtId="0" fontId="15" fillId="0" borderId="0" xfId="66" applyFont="1" applyAlignment="1" applyProtection="1">
      <alignment horizontal="center" vertical="top"/>
      <protection/>
    </xf>
    <xf numFmtId="0" fontId="20" fillId="41" borderId="18" xfId="66" applyFont="1" applyFill="1" applyBorder="1" applyAlignment="1" applyProtection="1">
      <alignment horizontal="center" vertical="center"/>
      <protection/>
    </xf>
    <xf numFmtId="0" fontId="20" fillId="0" borderId="45" xfId="66" applyFont="1" applyFill="1" applyBorder="1" applyAlignment="1" applyProtection="1">
      <alignment horizontal="center" vertical="center"/>
      <protection/>
    </xf>
    <xf numFmtId="0" fontId="20" fillId="41" borderId="45" xfId="66" applyFont="1" applyFill="1" applyBorder="1" applyAlignment="1" applyProtection="1">
      <alignment horizontal="center" vertical="center"/>
      <protection/>
    </xf>
    <xf numFmtId="0" fontId="20" fillId="41" borderId="19" xfId="66" applyFont="1" applyFill="1" applyBorder="1" applyAlignment="1" applyProtection="1">
      <alignment horizontal="center" vertical="center"/>
      <protection/>
    </xf>
    <xf numFmtId="0" fontId="20" fillId="0" borderId="46" xfId="66" applyFont="1" applyFill="1" applyBorder="1" applyAlignment="1" applyProtection="1">
      <alignment horizontal="center" vertical="center"/>
      <protection/>
    </xf>
    <xf numFmtId="0" fontId="15" fillId="35" borderId="47" xfId="66" applyFont="1" applyFill="1" applyBorder="1" applyAlignment="1" applyProtection="1">
      <alignment horizontal="center" vertical="top"/>
      <protection/>
    </xf>
    <xf numFmtId="0" fontId="15" fillId="35" borderId="16" xfId="66" applyFont="1" applyFill="1" applyBorder="1" applyAlignment="1" applyProtection="1">
      <alignment horizontal="center" vertical="top"/>
      <protection/>
    </xf>
    <xf numFmtId="0" fontId="15" fillId="35" borderId="48" xfId="66" applyFont="1" applyFill="1" applyBorder="1" applyAlignment="1" applyProtection="1">
      <alignment horizontal="center" vertical="top"/>
      <protection/>
    </xf>
    <xf numFmtId="0" fontId="15" fillId="35" borderId="49" xfId="66" applyFont="1" applyFill="1" applyBorder="1" applyAlignment="1" applyProtection="1">
      <alignment horizontal="center" vertical="top"/>
      <protection/>
    </xf>
    <xf numFmtId="0" fontId="15" fillId="35" borderId="0" xfId="66" applyFont="1" applyFill="1" applyBorder="1" applyAlignment="1" applyProtection="1">
      <alignment horizontal="center" vertical="top"/>
      <protection/>
    </xf>
    <xf numFmtId="0" fontId="15" fillId="35" borderId="12" xfId="66" applyFont="1" applyFill="1" applyBorder="1" applyAlignment="1" applyProtection="1">
      <alignment horizontal="center" vertical="top"/>
      <protection/>
    </xf>
    <xf numFmtId="0" fontId="15" fillId="35" borderId="11" xfId="66" applyFont="1" applyFill="1" applyBorder="1" applyAlignment="1" applyProtection="1">
      <alignment horizontal="right" vertical="top"/>
      <protection/>
    </xf>
    <xf numFmtId="0" fontId="15" fillId="35" borderId="0" xfId="66" applyFont="1" applyFill="1" applyBorder="1" applyAlignment="1" applyProtection="1">
      <alignment horizontal="right" vertical="top"/>
      <protection/>
    </xf>
    <xf numFmtId="0" fontId="22" fillId="44" borderId="10" xfId="66" applyFont="1" applyFill="1" applyBorder="1" applyAlignment="1" applyProtection="1">
      <alignment horizontal="left" vertical="top"/>
      <protection locked="0"/>
    </xf>
    <xf numFmtId="0" fontId="22" fillId="44" borderId="44" xfId="66" applyFont="1" applyFill="1" applyBorder="1" applyAlignment="1" applyProtection="1">
      <alignment horizontal="left" vertical="top"/>
      <protection locked="0"/>
    </xf>
    <xf numFmtId="0" fontId="16" fillId="0" borderId="50" xfId="66" applyFont="1" applyFill="1" applyBorder="1" applyAlignment="1" applyProtection="1">
      <alignment horizontal="center" vertical="center"/>
      <protection/>
    </xf>
    <xf numFmtId="0" fontId="16" fillId="0" borderId="51" xfId="66" applyFont="1" applyFill="1" applyBorder="1" applyAlignment="1" applyProtection="1">
      <alignment horizontal="center" vertical="center"/>
      <protection/>
    </xf>
    <xf numFmtId="0" fontId="16" fillId="0" borderId="52" xfId="66" applyFont="1" applyFill="1" applyBorder="1" applyAlignment="1" applyProtection="1">
      <alignment horizontal="center" vertical="center"/>
      <protection/>
    </xf>
    <xf numFmtId="0" fontId="22" fillId="44" borderId="33" xfId="66" applyFont="1" applyFill="1" applyBorder="1" applyAlignment="1" applyProtection="1">
      <alignment horizontal="left" vertical="top" wrapText="1"/>
      <protection locked="0"/>
    </xf>
    <xf numFmtId="0" fontId="22" fillId="44" borderId="23" xfId="66" applyFont="1" applyFill="1" applyBorder="1" applyAlignment="1" applyProtection="1">
      <alignment horizontal="left" vertical="top" wrapText="1"/>
      <protection locked="0"/>
    </xf>
    <xf numFmtId="0" fontId="22" fillId="44" borderId="53" xfId="66" applyFont="1" applyFill="1" applyBorder="1" applyAlignment="1" applyProtection="1">
      <alignment horizontal="left" vertical="top" wrapText="1"/>
      <protection locked="0"/>
    </xf>
    <xf numFmtId="0" fontId="13" fillId="33" borderId="22" xfId="0" applyNumberFormat="1" applyFont="1" applyFill="1" applyBorder="1" applyAlignment="1" applyProtection="1">
      <alignment horizontal="center" vertical="center"/>
      <protection/>
    </xf>
    <xf numFmtId="0" fontId="13" fillId="33" borderId="22" xfId="0" applyNumberFormat="1" applyFont="1" applyFill="1" applyBorder="1" applyAlignment="1" applyProtection="1">
      <alignment horizontal="right" vertical="center"/>
      <protection/>
    </xf>
    <xf numFmtId="0" fontId="13" fillId="33" borderId="54" xfId="0" applyNumberFormat="1" applyFont="1" applyFill="1" applyBorder="1" applyAlignment="1" applyProtection="1">
      <alignment horizontal="right" vertical="center"/>
      <protection/>
    </xf>
    <xf numFmtId="0" fontId="20" fillId="41" borderId="55" xfId="66" applyFont="1" applyFill="1" applyBorder="1" applyAlignment="1" applyProtection="1">
      <alignment horizontal="center" vertical="center"/>
      <protection/>
    </xf>
    <xf numFmtId="0" fontId="20" fillId="41" borderId="56" xfId="66" applyFont="1" applyFill="1" applyBorder="1" applyAlignment="1" applyProtection="1">
      <alignment horizontal="center" vertical="center"/>
      <protection/>
    </xf>
    <xf numFmtId="0" fontId="20" fillId="0" borderId="56" xfId="66" applyFont="1" applyFill="1" applyBorder="1" applyAlignment="1" applyProtection="1">
      <alignment horizontal="center" vertical="center"/>
      <protection/>
    </xf>
    <xf numFmtId="0" fontId="20" fillId="0" borderId="57" xfId="66" applyFont="1" applyFill="1" applyBorder="1" applyAlignment="1" applyProtection="1">
      <alignment horizontal="center" vertical="center"/>
      <protection/>
    </xf>
    <xf numFmtId="0" fontId="20" fillId="41" borderId="20" xfId="66" applyFont="1" applyFill="1" applyBorder="1" applyAlignment="1" applyProtection="1">
      <alignment horizontal="center" vertical="center"/>
      <protection/>
    </xf>
    <xf numFmtId="0" fontId="20" fillId="41" borderId="58" xfId="66" applyFont="1" applyFill="1" applyBorder="1" applyAlignment="1" applyProtection="1">
      <alignment horizontal="center" vertical="center"/>
      <protection/>
    </xf>
    <xf numFmtId="0" fontId="20" fillId="41" borderId="59" xfId="66" applyFont="1" applyFill="1" applyBorder="1" applyAlignment="1" applyProtection="1">
      <alignment horizontal="center" vertical="center"/>
      <protection/>
    </xf>
    <xf numFmtId="0" fontId="21" fillId="0" borderId="23" xfId="0" applyFont="1" applyFill="1" applyBorder="1" applyAlignment="1">
      <alignment vertical="center"/>
    </xf>
    <xf numFmtId="0" fontId="21" fillId="0" borderId="24" xfId="0" applyFont="1" applyFill="1" applyBorder="1" applyAlignment="1">
      <alignment vertical="center"/>
    </xf>
    <xf numFmtId="0" fontId="20" fillId="41" borderId="33" xfId="66" applyFont="1" applyFill="1" applyBorder="1" applyAlignment="1" applyProtection="1">
      <alignment horizontal="center" vertical="center"/>
      <protection/>
    </xf>
    <xf numFmtId="0" fontId="21" fillId="0" borderId="23" xfId="0" applyFont="1" applyFill="1" applyBorder="1" applyAlignment="1">
      <alignment horizontal="center" vertical="center"/>
    </xf>
    <xf numFmtId="0" fontId="21" fillId="0" borderId="53" xfId="0" applyFont="1" applyFill="1" applyBorder="1" applyAlignment="1">
      <alignment horizontal="center"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Standaard 10" xfId="60"/>
    <cellStyle name="Standaard 10 2" xfId="61"/>
    <cellStyle name="Standaard 10_TPI NEXT tool v1.0.5-17 NL" xfId="62"/>
    <cellStyle name="Standaard 11" xfId="63"/>
    <cellStyle name="Standaard 11 2" xfId="64"/>
    <cellStyle name="Standaard 11_TPI NEXT tool v1.0.5-17 NL" xfId="65"/>
    <cellStyle name="Standaard 12" xfId="66"/>
    <cellStyle name="Standaard 13" xfId="67"/>
    <cellStyle name="Standaard 13 2" xfId="68"/>
    <cellStyle name="Standaard 13_TPI NEXT tool v1.0.5-17 NL" xfId="69"/>
    <cellStyle name="Standaard 14" xfId="70"/>
    <cellStyle name="Standaard 14 2" xfId="71"/>
    <cellStyle name="Standaard 14_TPI NEXT tool v1.0.5-17 NL" xfId="72"/>
    <cellStyle name="Standaard 15" xfId="73"/>
    <cellStyle name="Standaard 16" xfId="74"/>
    <cellStyle name="Standaard 16 2" xfId="75"/>
    <cellStyle name="Standaard 16_TPI NEXT tool v1.0.5-17 NL" xfId="76"/>
    <cellStyle name="Standaard 17" xfId="77"/>
    <cellStyle name="Standaard 17 2" xfId="78"/>
    <cellStyle name="Standaard 17_TPI NEXT tool v1.0.5-17 NL" xfId="79"/>
    <cellStyle name="Standaard 18" xfId="80"/>
    <cellStyle name="Standaard 19" xfId="81"/>
    <cellStyle name="Standaard 2" xfId="82"/>
    <cellStyle name="Standaard 2 2" xfId="83"/>
    <cellStyle name="Standaard 2_FullDetail" xfId="84"/>
    <cellStyle name="Standaard 3" xfId="85"/>
    <cellStyle name="Standaard 3 2" xfId="86"/>
    <cellStyle name="Standaard 3_FullDetail" xfId="87"/>
    <cellStyle name="Standaard 4" xfId="88"/>
    <cellStyle name="Standaard 4 2" xfId="89"/>
    <cellStyle name="Standaard 4_FullDetail" xfId="90"/>
    <cellStyle name="Standaard 5" xfId="91"/>
    <cellStyle name="Standaard 5 2" xfId="92"/>
    <cellStyle name="Standaard 5_FullDetail" xfId="93"/>
    <cellStyle name="Standaard 6" xfId="94"/>
    <cellStyle name="Standaard 6 2" xfId="95"/>
    <cellStyle name="Standaard 6_FullDetail" xfId="96"/>
    <cellStyle name="Standaard 7" xfId="97"/>
    <cellStyle name="Standaard 7 2" xfId="98"/>
    <cellStyle name="Standaard 7_FullDetail" xfId="99"/>
    <cellStyle name="Standaard 8" xfId="100"/>
    <cellStyle name="Standaard 8 2" xfId="101"/>
    <cellStyle name="Standaard 8_FullDetail" xfId="102"/>
    <cellStyle name="Standaard 9" xfId="103"/>
    <cellStyle name="Standaard 9 2" xfId="104"/>
    <cellStyle name="Standaard 9_FullDetail"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Times New Roman"/>
                <a:ea typeface="Times New Roman"/>
                <a:cs typeface="Times New Roman"/>
              </a:rPr>
              <a:t>CMMI</a:t>
            </a:r>
          </a:p>
        </c:rich>
      </c:tx>
      <c:layout>
        <c:manualLayout>
          <c:xMode val="factor"/>
          <c:yMode val="factor"/>
          <c:x val="-0.00475"/>
          <c:y val="0.012"/>
        </c:manualLayout>
      </c:layout>
      <c:spPr>
        <a:noFill/>
        <a:ln w="3175">
          <a:noFill/>
        </a:ln>
      </c:spPr>
    </c:title>
    <c:plotArea>
      <c:layout>
        <c:manualLayout>
          <c:xMode val="edge"/>
          <c:yMode val="edge"/>
          <c:x val="-0.023"/>
          <c:y val="0"/>
          <c:w val="0.88775"/>
          <c:h val="0.42125"/>
        </c:manualLayout>
      </c:layout>
      <c:barChart>
        <c:barDir val="bar"/>
        <c:grouping val="stacked"/>
        <c:varyColors val="0"/>
        <c:ser>
          <c:idx val="0"/>
          <c:order val="0"/>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dLblPos val="inBase"/>
            <c:showLegendKey val="0"/>
            <c:showVal val="1"/>
            <c:showBubbleSize val="0"/>
            <c:showCatName val="0"/>
            <c:showSerName val="0"/>
            <c:showPercent val="0"/>
          </c:dLbls>
          <c:val>
            <c:numLit>
              <c:ptCount val="1"/>
              <c:pt idx="0">
                <c:v>0</c:v>
              </c:pt>
            </c:numLit>
          </c:val>
        </c:ser>
        <c:ser>
          <c:idx val="1"/>
          <c:order val="1"/>
          <c:tx>
            <c:v> </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0</c:v>
              </c:pt>
            </c:numLit>
          </c:val>
        </c:ser>
        <c:overlap val="100"/>
        <c:gapWidth val="13"/>
        <c:axId val="8990445"/>
        <c:axId val="13805142"/>
      </c:barChart>
      <c:catAx>
        <c:axId val="8990445"/>
        <c:scaling>
          <c:orientation val="maxMin"/>
        </c:scaling>
        <c:axPos val="l"/>
        <c:delete val="0"/>
        <c:numFmt formatCode="General" sourceLinked="1"/>
        <c:majorTickMark val="out"/>
        <c:minorTickMark val="none"/>
        <c:tickLblPos val="nextTo"/>
        <c:spPr>
          <a:ln w="3175">
            <a:noFill/>
          </a:ln>
        </c:spPr>
        <c:crossAx val="13805142"/>
        <c:crosses val="autoZero"/>
        <c:auto val="1"/>
        <c:lblOffset val="100"/>
        <c:tickLblSkip val="1"/>
        <c:noMultiLvlLbl val="0"/>
      </c:catAx>
      <c:valAx>
        <c:axId val="13805142"/>
        <c:scaling>
          <c:orientation val="minMax"/>
          <c:max val="1"/>
        </c:scaling>
        <c:axPos val="t"/>
        <c:delete val="1"/>
        <c:majorTickMark val="out"/>
        <c:minorTickMark val="none"/>
        <c:tickLblPos val="nextTo"/>
        <c:crossAx val="8990445"/>
        <c:crossesAt val="1"/>
        <c:crossBetween val="between"/>
        <c:dispUnits/>
        <c:majorUnit val="1"/>
      </c:valAx>
      <c:spPr>
        <a:solidFill>
          <a:srgbClr val="FFFFFF"/>
        </a:solidFill>
        <a:ln w="3175">
          <a:noFill/>
        </a:ln>
      </c:spPr>
    </c:plotArea>
    <c:legend>
      <c:legendPos val="r"/>
      <c:layout>
        <c:manualLayout>
          <c:xMode val="edge"/>
          <c:yMode val="edge"/>
          <c:x val="0.08675"/>
          <c:y val="0"/>
          <c:w val="0.56075"/>
          <c:h val="0"/>
        </c:manualLayout>
      </c:layout>
      <c:overlay val="0"/>
      <c:spPr>
        <a:noFill/>
        <a:ln w="3175">
          <a:noFill/>
        </a:ln>
      </c:spPr>
      <c:txPr>
        <a:bodyPr vert="horz" rot="0"/>
        <a:lstStyle/>
        <a:p>
          <a:pPr>
            <a:defRPr lang="en-US" cap="none" sz="47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4"/>
      <c:rotY val="20"/>
      <c:depthPercent val="100"/>
      <c:rAngAx val="1"/>
    </c:view3D>
    <c:plotArea>
      <c:layout>
        <c:manualLayout>
          <c:xMode val="edge"/>
          <c:yMode val="edge"/>
          <c:x val="0.024"/>
          <c:y val="0.041"/>
          <c:w val="0.95025"/>
          <c:h val="0.80575"/>
        </c:manualLayout>
      </c:layout>
      <c:bar3DChart>
        <c:barDir val="col"/>
        <c:grouping val="stacked"/>
        <c:varyColors val="0"/>
        <c:ser>
          <c:idx val="2"/>
          <c:order val="0"/>
          <c:tx>
            <c:strRef>
              <c:f>graphData!$F$20</c:f>
              <c:strCache>
                <c:ptCount val="1"/>
                <c:pt idx="0">
                  <c:v>#N</c:v>
                </c:pt>
              </c:strCache>
            </c:strRef>
          </c:tx>
          <c:spPr>
            <a:solidFill>
              <a:srgbClr val="FF3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graphData!$C$21:$C$24</c:f>
              <c:strCache>
                <c:ptCount val="4"/>
                <c:pt idx="0">
                  <c:v>Total # of checkpoints</c:v>
                </c:pt>
                <c:pt idx="1">
                  <c:v>Category 'P' checkpoints</c:v>
                </c:pt>
                <c:pt idx="2">
                  <c:v>Category 'T' checkpoints</c:v>
                </c:pt>
                <c:pt idx="3">
                  <c:v>Category 'O' checkpoints</c:v>
                </c:pt>
              </c:strCache>
            </c:strRef>
          </c:cat>
          <c:val>
            <c:numRef>
              <c:f>graphData!$F$21:$F$24</c:f>
              <c:numCache>
                <c:ptCount val="4"/>
                <c:pt idx="0">
                  <c:v>0</c:v>
                </c:pt>
                <c:pt idx="1">
                  <c:v>0</c:v>
                </c:pt>
                <c:pt idx="2">
                  <c:v>0</c:v>
                </c:pt>
                <c:pt idx="3">
                  <c:v>0</c:v>
                </c:pt>
              </c:numCache>
            </c:numRef>
          </c:val>
          <c:shape val="cylinder"/>
        </c:ser>
        <c:ser>
          <c:idx val="1"/>
          <c:order val="1"/>
          <c:tx>
            <c:strRef>
              <c:f>graphData!$E$20</c:f>
              <c:strCache>
                <c:ptCount val="1"/>
                <c:pt idx="0">
                  <c:v>#NA</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graphData!$C$21:$C$24</c:f>
              <c:strCache>
                <c:ptCount val="4"/>
                <c:pt idx="0">
                  <c:v>Total # of checkpoints</c:v>
                </c:pt>
                <c:pt idx="1">
                  <c:v>Category 'P' checkpoints</c:v>
                </c:pt>
                <c:pt idx="2">
                  <c:v>Category 'T' checkpoints</c:v>
                </c:pt>
                <c:pt idx="3">
                  <c:v>Category 'O' checkpoints</c:v>
                </c:pt>
              </c:strCache>
            </c:strRef>
          </c:cat>
          <c:val>
            <c:numRef>
              <c:f>graphData!$E$21:$E$24</c:f>
              <c:numCache>
                <c:ptCount val="4"/>
                <c:pt idx="0">
                  <c:v>0</c:v>
                </c:pt>
                <c:pt idx="1">
                  <c:v>0</c:v>
                </c:pt>
                <c:pt idx="2">
                  <c:v>0</c:v>
                </c:pt>
                <c:pt idx="3">
                  <c:v>0</c:v>
                </c:pt>
              </c:numCache>
            </c:numRef>
          </c:val>
          <c:shape val="cylinder"/>
        </c:ser>
        <c:ser>
          <c:idx val="0"/>
          <c:order val="2"/>
          <c:tx>
            <c:strRef>
              <c:f>graphData!$D$20</c:f>
              <c:strCache>
                <c:ptCount val="1"/>
                <c:pt idx="0">
                  <c:v>#Y</c:v>
                </c:pt>
              </c:strCache>
            </c:strRef>
          </c:tx>
          <c:spPr>
            <a:solidFill>
              <a:srgbClr val="00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graphData!$C$21:$C$24</c:f>
              <c:strCache>
                <c:ptCount val="4"/>
                <c:pt idx="0">
                  <c:v>Total # of checkpoints</c:v>
                </c:pt>
                <c:pt idx="1">
                  <c:v>Category 'P' checkpoints</c:v>
                </c:pt>
                <c:pt idx="2">
                  <c:v>Category 'T' checkpoints</c:v>
                </c:pt>
                <c:pt idx="3">
                  <c:v>Category 'O' checkpoints</c:v>
                </c:pt>
              </c:strCache>
            </c:strRef>
          </c:cat>
          <c:val>
            <c:numRef>
              <c:f>graphData!$D$21:$D$24</c:f>
              <c:numCache>
                <c:ptCount val="4"/>
                <c:pt idx="0">
                  <c:v>0</c:v>
                </c:pt>
                <c:pt idx="1">
                  <c:v>0</c:v>
                </c:pt>
                <c:pt idx="2">
                  <c:v>0</c:v>
                </c:pt>
                <c:pt idx="3">
                  <c:v>0</c:v>
                </c:pt>
              </c:numCache>
            </c:numRef>
          </c:val>
          <c:shape val="cylinder"/>
        </c:ser>
        <c:overlap val="100"/>
        <c:gapWidth val="35"/>
        <c:gapDepth val="192"/>
        <c:shape val="cylinder"/>
        <c:axId val="57137415"/>
        <c:axId val="44474688"/>
      </c:bar3DChart>
      <c:catAx>
        <c:axId val="57137415"/>
        <c:scaling>
          <c:orientation val="minMax"/>
        </c:scaling>
        <c:axPos val="b"/>
        <c:delete val="0"/>
        <c:numFmt formatCode="General" sourceLinked="0"/>
        <c:majorTickMark val="out"/>
        <c:minorTickMark val="none"/>
        <c:tickLblPos val="nextTo"/>
        <c:spPr>
          <a:ln w="3175">
            <a:solidFill>
              <a:srgbClr val="808080"/>
            </a:solidFill>
          </a:ln>
        </c:spPr>
        <c:crossAx val="44474688"/>
        <c:crosses val="autoZero"/>
        <c:auto val="1"/>
        <c:lblOffset val="100"/>
        <c:tickLblSkip val="1"/>
        <c:noMultiLvlLbl val="0"/>
      </c:catAx>
      <c:valAx>
        <c:axId val="444746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37415"/>
        <c:crossesAt val="1"/>
        <c:crossBetween val="between"/>
        <c:dispUnits/>
      </c:valAx>
      <c:spPr>
        <a:noFill/>
        <a:ln>
          <a:noFill/>
        </a:ln>
      </c:spPr>
    </c:plotArea>
    <c:legend>
      <c:legendPos val="b"/>
      <c:layout>
        <c:manualLayout>
          <c:xMode val="edge"/>
          <c:yMode val="edge"/>
          <c:x val="0.35075"/>
          <c:y val="0.88"/>
          <c:w val="0.29225"/>
          <c:h val="0.101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25"/>
          <c:y val="0.19875"/>
          <c:w val="0.49875"/>
          <c:h val="0.84075"/>
        </c:manualLayout>
      </c:layout>
      <c:radarChart>
        <c:radarStyle val="marker"/>
        <c:varyColors val="0"/>
        <c:ser>
          <c:idx val="1"/>
          <c:order val="0"/>
          <c:tx>
            <c:v>percentage checkpoints met</c:v>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33CCCC"/>
              </a:solidFill>
              <a:ln>
                <a:solidFill>
                  <a:srgbClr val="3366FF"/>
                </a:solidFill>
              </a:ln>
            </c:spPr>
          </c:marker>
          <c:cat>
            <c:strRef>
              <c:f>graphData!$A$2:$A$17</c:f>
              <c:strCache>
                <c:ptCount val="16"/>
                <c:pt idx="0">
                  <c:v>利害関係者のコミットメント</c:v>
                </c:pt>
                <c:pt idx="1">
                  <c:v>関与の度合い</c:v>
                </c:pt>
                <c:pt idx="2">
                  <c:v>テスト戦略</c:v>
                </c:pt>
                <c:pt idx="3">
                  <c:v>テスト組織</c:v>
                </c:pt>
                <c:pt idx="4">
                  <c:v>コミュニケーション</c:v>
                </c:pt>
                <c:pt idx="5">
                  <c:v>報告</c:v>
                </c:pt>
                <c:pt idx="6">
                  <c:v>テストプロセス管理</c:v>
                </c:pt>
                <c:pt idx="7">
                  <c:v>見積もりと計画</c:v>
                </c:pt>
                <c:pt idx="8">
                  <c:v>メトリクス</c:v>
                </c:pt>
                <c:pt idx="9">
                  <c:v>欠陥管理</c:v>
                </c:pt>
                <c:pt idx="10">
                  <c:v>テストウェア管理</c:v>
                </c:pt>
                <c:pt idx="11">
                  <c:v>手法の実践</c:v>
                </c:pt>
                <c:pt idx="12">
                  <c:v>テスト担当者のプロ意識</c:v>
                </c:pt>
                <c:pt idx="13">
                  <c:v>テストケース設計</c:v>
                </c:pt>
                <c:pt idx="14">
                  <c:v>テストツール</c:v>
                </c:pt>
                <c:pt idx="15">
                  <c:v>テスト環境</c:v>
                </c:pt>
              </c:strCache>
            </c:strRef>
          </c:cat>
          <c:val>
            <c:numRef>
              <c:f>graphData!$B$2:$B$17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0"/>
          <c:order val="1"/>
          <c:tx>
            <c:v>maxmum score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ot"/>
            <c:size val="3"/>
            <c:spPr>
              <a:solidFill>
                <a:srgbClr val="969696"/>
              </a:solidFill>
              <a:ln>
                <a:solidFill>
                  <a:srgbClr val="99CC00"/>
                </a:solidFill>
              </a:ln>
            </c:spPr>
          </c:marker>
          <c:cat>
            <c:strRef>
              <c:f>graphData!$A$2:$A$17</c:f>
              <c:strCache>
                <c:ptCount val="16"/>
                <c:pt idx="0">
                  <c:v>利害関係者のコミットメント</c:v>
                </c:pt>
                <c:pt idx="1">
                  <c:v>関与の度合い</c:v>
                </c:pt>
                <c:pt idx="2">
                  <c:v>テスト戦略</c:v>
                </c:pt>
                <c:pt idx="3">
                  <c:v>テスト組織</c:v>
                </c:pt>
                <c:pt idx="4">
                  <c:v>コミュニケーション</c:v>
                </c:pt>
                <c:pt idx="5">
                  <c:v>報告</c:v>
                </c:pt>
                <c:pt idx="6">
                  <c:v>テストプロセス管理</c:v>
                </c:pt>
                <c:pt idx="7">
                  <c:v>見積もりと計画</c:v>
                </c:pt>
                <c:pt idx="8">
                  <c:v>メトリクス</c:v>
                </c:pt>
                <c:pt idx="9">
                  <c:v>欠陥管理</c:v>
                </c:pt>
                <c:pt idx="10">
                  <c:v>テストウェア管理</c:v>
                </c:pt>
                <c:pt idx="11">
                  <c:v>手法の実践</c:v>
                </c:pt>
                <c:pt idx="12">
                  <c:v>テスト担当者のプロ意識</c:v>
                </c:pt>
                <c:pt idx="13">
                  <c:v>テストケース設計</c:v>
                </c:pt>
                <c:pt idx="14">
                  <c:v>テストツール</c:v>
                </c:pt>
                <c:pt idx="15">
                  <c:v>テスト環境</c:v>
                </c:pt>
              </c:strCache>
            </c:strRef>
          </c:cat>
          <c:val>
            <c:numRef>
              <c:f>graphData!$C$2:$C$17</c:f>
              <c:numCach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64727873"/>
        <c:axId val="45679946"/>
      </c:radarChart>
      <c:catAx>
        <c:axId val="647278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79946"/>
        <c:crosses val="autoZero"/>
        <c:auto val="0"/>
        <c:lblOffset val="100"/>
        <c:tickLblSkip val="1"/>
        <c:noMultiLvlLbl val="0"/>
      </c:catAx>
      <c:valAx>
        <c:axId val="45679946"/>
        <c:scaling>
          <c:orientation val="minMax"/>
          <c:max val="1"/>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27873"/>
        <c:crossesAt val="1"/>
        <c:crossBetween val="between"/>
        <c:dispUnits/>
        <c:majorUnit val="0.2"/>
      </c:valAx>
      <c:spPr>
        <a:solidFill>
          <a:srgbClr val="FFFFFF"/>
        </a:solidFill>
        <a:ln w="3175">
          <a:noFill/>
        </a:ln>
      </c:spPr>
    </c:plotArea>
    <c:legend>
      <c:legendPos val="r"/>
      <c:layout>
        <c:manualLayout>
          <c:xMode val="edge"/>
          <c:yMode val="edge"/>
          <c:x val="0.74375"/>
          <c:y val="0.4435"/>
          <c:w val="0.25625"/>
          <c:h val="0.0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
          <c:w val="0.5505"/>
          <c:h val="0.7775"/>
        </c:manualLayout>
      </c:layout>
      <c:radarChart>
        <c:radarStyle val="marker"/>
        <c:varyColors val="0"/>
        <c:ser>
          <c:idx val="1"/>
          <c:order val="0"/>
          <c:tx>
            <c:v>Max. values</c:v>
          </c:tx>
          <c:spPr>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graphData!$A$2:$A$17</c:f>
              <c:strCache>
                <c:ptCount val="16"/>
                <c:pt idx="0">
                  <c:v>利害関係者のコミットメント</c:v>
                </c:pt>
                <c:pt idx="1">
                  <c:v>関与の度合い</c:v>
                </c:pt>
                <c:pt idx="2">
                  <c:v>テスト戦略</c:v>
                </c:pt>
                <c:pt idx="3">
                  <c:v>テスト組織</c:v>
                </c:pt>
                <c:pt idx="4">
                  <c:v>コミュニケーション</c:v>
                </c:pt>
                <c:pt idx="5">
                  <c:v>報告</c:v>
                </c:pt>
                <c:pt idx="6">
                  <c:v>テストプロセス管理</c:v>
                </c:pt>
                <c:pt idx="7">
                  <c:v>見積もりと計画</c:v>
                </c:pt>
                <c:pt idx="8">
                  <c:v>メトリクス</c:v>
                </c:pt>
                <c:pt idx="9">
                  <c:v>欠陥管理</c:v>
                </c:pt>
                <c:pt idx="10">
                  <c:v>テストウェア管理</c:v>
                </c:pt>
                <c:pt idx="11">
                  <c:v>手法の実践</c:v>
                </c:pt>
                <c:pt idx="12">
                  <c:v>テスト担当者のプロ意識</c:v>
                </c:pt>
                <c:pt idx="13">
                  <c:v>テストケース設計</c:v>
                </c:pt>
                <c:pt idx="14">
                  <c:v>テストツール</c:v>
                </c:pt>
                <c:pt idx="15">
                  <c:v>テスト環境</c:v>
                </c:pt>
              </c:strCache>
            </c:strRef>
          </c:cat>
          <c:val>
            <c:numRef>
              <c:f>graphData!$C$2:$C$17</c:f>
              <c:numCach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ser>
          <c:idx val="0"/>
          <c:order val="1"/>
          <c:tx>
            <c:v>Assessment values</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graphData!$A$2:$A$17</c:f>
              <c:strCache>
                <c:ptCount val="16"/>
                <c:pt idx="0">
                  <c:v>利害関係者のコミットメント</c:v>
                </c:pt>
                <c:pt idx="1">
                  <c:v>関与の度合い</c:v>
                </c:pt>
                <c:pt idx="2">
                  <c:v>テスト戦略</c:v>
                </c:pt>
                <c:pt idx="3">
                  <c:v>テスト組織</c:v>
                </c:pt>
                <c:pt idx="4">
                  <c:v>コミュニケーション</c:v>
                </c:pt>
                <c:pt idx="5">
                  <c:v>報告</c:v>
                </c:pt>
                <c:pt idx="6">
                  <c:v>テストプロセス管理</c:v>
                </c:pt>
                <c:pt idx="7">
                  <c:v>見積もりと計画</c:v>
                </c:pt>
                <c:pt idx="8">
                  <c:v>メトリクス</c:v>
                </c:pt>
                <c:pt idx="9">
                  <c:v>欠陥管理</c:v>
                </c:pt>
                <c:pt idx="10">
                  <c:v>テストウェア管理</c:v>
                </c:pt>
                <c:pt idx="11">
                  <c:v>手法の実践</c:v>
                </c:pt>
                <c:pt idx="12">
                  <c:v>テスト担当者のプロ意識</c:v>
                </c:pt>
                <c:pt idx="13">
                  <c:v>テストケース設計</c:v>
                </c:pt>
                <c:pt idx="14">
                  <c:v>テストツール</c:v>
                </c:pt>
                <c:pt idx="15">
                  <c:v>テスト環境</c:v>
                </c:pt>
              </c:strCache>
            </c:strRef>
          </c:cat>
          <c:val>
            <c:numRef>
              <c:f>graphData!$B$2:$B$17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8466331"/>
        <c:axId val="9088116"/>
      </c:radarChart>
      <c:catAx>
        <c:axId val="8466331"/>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9088116"/>
        <c:crosses val="autoZero"/>
        <c:auto val="0"/>
        <c:lblOffset val="100"/>
        <c:tickLblSkip val="1"/>
        <c:noMultiLvlLbl val="0"/>
      </c:catAx>
      <c:valAx>
        <c:axId val="9088116"/>
        <c:scaling>
          <c:orientation val="minMax"/>
          <c:max val="1"/>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466331"/>
        <c:crossesAt val="1"/>
        <c:crossBetween val="between"/>
        <c:dispUnits/>
        <c:majorUnit val="0.2"/>
      </c:valAx>
      <c:spPr>
        <a:solidFill>
          <a:srgbClr val="FFFFFF"/>
        </a:solidFill>
        <a:ln w="3175">
          <a:noFill/>
        </a:ln>
      </c:spPr>
    </c:plotArea>
    <c:legend>
      <c:legendPos val="r"/>
      <c:layout>
        <c:manualLayout>
          <c:xMode val="edge"/>
          <c:yMode val="edge"/>
          <c:x val="0.4345"/>
          <c:y val="0.956"/>
          <c:w val="0.37725"/>
          <c:h val="0.04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Grafiek1"/>
  <sheetViews>
    <sheetView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2</xdr:row>
      <xdr:rowOff>171450</xdr:rowOff>
    </xdr:from>
    <xdr:to>
      <xdr:col>3</xdr:col>
      <xdr:colOff>1704975</xdr:colOff>
      <xdr:row>7</xdr:row>
      <xdr:rowOff>66675</xdr:rowOff>
    </xdr:to>
    <xdr:pic>
      <xdr:nvPicPr>
        <xdr:cNvPr id="1" name="Afbeelding 19"/>
        <xdr:cNvPicPr preferRelativeResize="1">
          <a:picLocks noChangeAspect="1"/>
        </xdr:cNvPicPr>
      </xdr:nvPicPr>
      <xdr:blipFill>
        <a:blip r:embed="rId1"/>
        <a:stretch>
          <a:fillRect/>
        </a:stretch>
      </xdr:blipFill>
      <xdr:spPr>
        <a:xfrm>
          <a:off x="6934200" y="933450"/>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12</xdr:col>
      <xdr:colOff>0</xdr:colOff>
      <xdr:row>26</xdr:row>
      <xdr:rowOff>0</xdr:rowOff>
    </xdr:to>
    <xdr:graphicFrame>
      <xdr:nvGraphicFramePr>
        <xdr:cNvPr id="1" name="Chart5" hidden="1"/>
        <xdr:cNvGraphicFramePr/>
      </xdr:nvGraphicFramePr>
      <xdr:xfrm>
        <a:off x="2238375" y="6200775"/>
        <a:ext cx="1619250" cy="342900"/>
      </xdr:xfrm>
      <a:graphic>
        <a:graphicData uri="http://schemas.openxmlformats.org/drawingml/2006/chart">
          <c:chart xmlns:c="http://schemas.openxmlformats.org/drawingml/2006/chart" r:id="rId1"/>
        </a:graphicData>
      </a:graphic>
    </xdr:graphicFrame>
    <xdr:clientData/>
  </xdr:twoCellAnchor>
  <xdr:twoCellAnchor>
    <xdr:from>
      <xdr:col>39</xdr:col>
      <xdr:colOff>123825</xdr:colOff>
      <xdr:row>0</xdr:row>
      <xdr:rowOff>171450</xdr:rowOff>
    </xdr:from>
    <xdr:to>
      <xdr:col>46</xdr:col>
      <xdr:colOff>609600</xdr:colOff>
      <xdr:row>9</xdr:row>
      <xdr:rowOff>19050</xdr:rowOff>
    </xdr:to>
    <xdr:graphicFrame>
      <xdr:nvGraphicFramePr>
        <xdr:cNvPr id="2" name="Grafiek 2"/>
        <xdr:cNvGraphicFramePr/>
      </xdr:nvGraphicFramePr>
      <xdr:xfrm>
        <a:off x="8420100" y="171450"/>
        <a:ext cx="4648200" cy="2686050"/>
      </xdr:xfrm>
      <a:graphic>
        <a:graphicData uri="http://schemas.openxmlformats.org/drawingml/2006/chart">
          <c:chart xmlns:c="http://schemas.openxmlformats.org/drawingml/2006/chart" r:id="rId2"/>
        </a:graphicData>
      </a:graphic>
    </xdr:graphicFrame>
    <xdr:clientData/>
  </xdr:twoCellAnchor>
  <xdr:twoCellAnchor editAs="absolute">
    <xdr:from>
      <xdr:col>39</xdr:col>
      <xdr:colOff>38100</xdr:colOff>
      <xdr:row>9</xdr:row>
      <xdr:rowOff>209550</xdr:rowOff>
    </xdr:from>
    <xdr:to>
      <xdr:col>53</xdr:col>
      <xdr:colOff>571500</xdr:colOff>
      <xdr:row>41</xdr:row>
      <xdr:rowOff>114300</xdr:rowOff>
    </xdr:to>
    <xdr:graphicFrame>
      <xdr:nvGraphicFramePr>
        <xdr:cNvPr id="3" name="Grafiek 3"/>
        <xdr:cNvGraphicFramePr/>
      </xdr:nvGraphicFramePr>
      <xdr:xfrm>
        <a:off x="8334375" y="3048000"/>
        <a:ext cx="8963025" cy="60483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029450" cy="4953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Graph 01">
      <a:dk1>
        <a:sysClr val="windowText" lastClr="000000"/>
      </a:dk1>
      <a:lt1>
        <a:sysClr val="window" lastClr="FFFFFF"/>
      </a:lt1>
      <a:dk2>
        <a:srgbClr val="1F497D"/>
      </a:dk2>
      <a:lt2>
        <a:srgbClr val="EEECE1"/>
      </a:lt2>
      <a:accent1>
        <a:srgbClr val="9BBB59"/>
      </a:accent1>
      <a:accent2>
        <a:srgbClr val="548DD4"/>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pageSetUpPr fitToPage="1"/>
  </sheetPr>
  <dimension ref="A1:F58"/>
  <sheetViews>
    <sheetView showGridLines="0" tabSelected="1" zoomScalePageLayoutView="0" workbookViewId="0" topLeftCell="A1">
      <selection activeCell="A1" sqref="A1:B1"/>
    </sheetView>
  </sheetViews>
  <sheetFormatPr defaultColWidth="9.140625" defaultRowHeight="15" outlineLevelRow="1"/>
  <cols>
    <col min="1" max="1" width="9.00390625" style="78" customWidth="1"/>
    <col min="2" max="2" width="136.57421875" style="79" customWidth="1"/>
  </cols>
  <sheetData>
    <row r="1" spans="1:2" s="39" customFormat="1" ht="24">
      <c r="A1" s="179" t="s">
        <v>294</v>
      </c>
      <c r="B1" s="180"/>
    </row>
    <row r="2" spans="1:2" s="41" customFormat="1" ht="18" thickBot="1">
      <c r="A2" s="183" t="s">
        <v>129</v>
      </c>
      <c r="B2" s="184"/>
    </row>
    <row r="3" spans="1:2" s="74" customFormat="1" ht="12.75">
      <c r="A3" s="181" t="s">
        <v>300</v>
      </c>
      <c r="B3" s="182"/>
    </row>
    <row r="4" spans="1:6" s="74" customFormat="1" ht="173.25" thickBot="1">
      <c r="A4" s="84"/>
      <c r="B4" s="138" t="s">
        <v>318</v>
      </c>
      <c r="F4" s="126"/>
    </row>
    <row r="5" spans="1:2" s="74" customFormat="1" ht="13.5" thickBot="1">
      <c r="A5" s="185" t="s">
        <v>301</v>
      </c>
      <c r="B5" s="186"/>
    </row>
    <row r="6" spans="1:2" s="74" customFormat="1" ht="13.5" thickBot="1">
      <c r="A6" s="127" t="s">
        <v>302</v>
      </c>
      <c r="B6" s="90"/>
    </row>
    <row r="7" spans="1:2" s="74" customFormat="1" ht="14.25" hidden="1" outlineLevel="1">
      <c r="A7" s="85"/>
      <c r="B7" s="130" t="s">
        <v>316</v>
      </c>
    </row>
    <row r="8" spans="1:2" s="74" customFormat="1" ht="14.25" hidden="1" outlineLevel="1">
      <c r="A8" s="85"/>
      <c r="B8" s="131" t="s">
        <v>317</v>
      </c>
    </row>
    <row r="9" spans="1:2" s="74" customFormat="1" ht="13.5" hidden="1" outlineLevel="1" thickBot="1">
      <c r="A9" s="85"/>
      <c r="B9" s="86"/>
    </row>
    <row r="10" spans="1:2" s="74" customFormat="1" ht="12.75" collapsed="1">
      <c r="A10" s="139" t="s">
        <v>130</v>
      </c>
      <c r="B10" s="89"/>
    </row>
    <row r="11" spans="1:2" s="77" customFormat="1" ht="13.5" thickBot="1">
      <c r="A11" s="128" t="s">
        <v>303</v>
      </c>
      <c r="B11" s="129" t="s">
        <v>304</v>
      </c>
    </row>
    <row r="12" spans="1:2" ht="14.25" hidden="1" outlineLevel="1">
      <c r="A12" s="171" t="s">
        <v>5</v>
      </c>
      <c r="B12" s="136" t="s">
        <v>307</v>
      </c>
    </row>
    <row r="13" spans="1:2" ht="14.25" hidden="1" outlineLevel="1">
      <c r="A13" s="171"/>
      <c r="B13" s="136" t="s">
        <v>305</v>
      </c>
    </row>
    <row r="14" spans="1:2" ht="15" hidden="1" outlineLevel="1" thickBot="1">
      <c r="A14" s="172"/>
      <c r="B14" s="137" t="s">
        <v>306</v>
      </c>
    </row>
    <row r="15" spans="1:2" ht="13.5" collapsed="1">
      <c r="A15" s="139" t="s">
        <v>319</v>
      </c>
      <c r="B15" s="89"/>
    </row>
    <row r="16" spans="1:2" s="75" customFormat="1" ht="14.25" thickBot="1">
      <c r="A16" s="128" t="s">
        <v>303</v>
      </c>
      <c r="B16" s="129" t="s">
        <v>304</v>
      </c>
    </row>
    <row r="17" spans="1:2" ht="13.5" hidden="1" outlineLevel="1">
      <c r="A17" s="173" t="s">
        <v>132</v>
      </c>
      <c r="B17" s="87" t="s">
        <v>133</v>
      </c>
    </row>
    <row r="18" spans="1:2" ht="14.25" hidden="1" outlineLevel="1">
      <c r="A18" s="174"/>
      <c r="B18" s="132" t="s">
        <v>314</v>
      </c>
    </row>
    <row r="19" spans="1:2" ht="14.25" hidden="1" outlineLevel="1">
      <c r="A19" s="174"/>
      <c r="B19" s="133" t="s">
        <v>308</v>
      </c>
    </row>
    <row r="20" spans="1:2" ht="14.25" hidden="1" outlineLevel="1">
      <c r="A20" s="174"/>
      <c r="B20" s="133" t="s">
        <v>309</v>
      </c>
    </row>
    <row r="21" spans="1:2" ht="14.25" hidden="1" outlineLevel="1">
      <c r="A21" s="174"/>
      <c r="B21" s="134" t="s">
        <v>310</v>
      </c>
    </row>
    <row r="22" spans="1:2" ht="14.25" hidden="1" outlineLevel="1">
      <c r="A22" s="174"/>
      <c r="B22" s="134" t="s">
        <v>311</v>
      </c>
    </row>
    <row r="23" spans="1:2" ht="14.25" hidden="1" outlineLevel="1">
      <c r="A23" s="174"/>
      <c r="B23" s="134" t="s">
        <v>312</v>
      </c>
    </row>
    <row r="24" spans="1:2" ht="14.25" hidden="1" outlineLevel="1">
      <c r="A24" s="174"/>
      <c r="B24" s="133" t="s">
        <v>313</v>
      </c>
    </row>
    <row r="25" spans="1:2" ht="15" hidden="1" outlineLevel="1" thickBot="1">
      <c r="A25" s="175"/>
      <c r="B25" s="135" t="s">
        <v>315</v>
      </c>
    </row>
    <row r="26" spans="1:2" ht="13.5" hidden="1" outlineLevel="1">
      <c r="A26" s="176" t="s">
        <v>134</v>
      </c>
      <c r="B26" s="80" t="s">
        <v>125</v>
      </c>
    </row>
    <row r="27" spans="1:2" ht="14.25" hidden="1" outlineLevel="1">
      <c r="A27" s="177"/>
      <c r="B27" s="132" t="s">
        <v>502</v>
      </c>
    </row>
    <row r="28" spans="1:2" ht="15" hidden="1" outlineLevel="1" thickBot="1">
      <c r="A28" s="178"/>
      <c r="B28" s="135" t="s">
        <v>327</v>
      </c>
    </row>
    <row r="29" spans="1:2" ht="13.5" hidden="1" outlineLevel="1">
      <c r="A29" s="176" t="s">
        <v>135</v>
      </c>
      <c r="B29" s="80" t="s">
        <v>1</v>
      </c>
    </row>
    <row r="30" spans="1:2" ht="29.25" hidden="1" outlineLevel="1" thickBot="1">
      <c r="A30" s="178"/>
      <c r="B30" s="142" t="s">
        <v>326</v>
      </c>
    </row>
    <row r="31" spans="1:2" ht="13.5" hidden="1" outlineLevel="1">
      <c r="A31" s="176" t="s">
        <v>10</v>
      </c>
      <c r="B31" s="80" t="s">
        <v>136</v>
      </c>
    </row>
    <row r="32" spans="1:2" ht="28.5" hidden="1" outlineLevel="1">
      <c r="A32" s="177"/>
      <c r="B32" s="143" t="s">
        <v>323</v>
      </c>
    </row>
    <row r="33" spans="1:2" ht="14.25" hidden="1" outlineLevel="1">
      <c r="A33" s="177"/>
      <c r="B33" s="134" t="s">
        <v>324</v>
      </c>
    </row>
    <row r="34" spans="1:2" ht="15" hidden="1" outlineLevel="1" thickBot="1">
      <c r="A34" s="178"/>
      <c r="B34" s="135" t="s">
        <v>325</v>
      </c>
    </row>
    <row r="35" spans="1:2" ht="13.5" hidden="1" outlineLevel="1">
      <c r="A35" s="176" t="s">
        <v>6</v>
      </c>
      <c r="B35" s="80" t="s">
        <v>3</v>
      </c>
    </row>
    <row r="36" spans="1:2" ht="28.5" hidden="1" outlineLevel="1">
      <c r="A36" s="177"/>
      <c r="B36" s="141" t="s">
        <v>321</v>
      </c>
    </row>
    <row r="37" spans="1:2" ht="29.25" hidden="1" outlineLevel="1" thickBot="1">
      <c r="A37" s="177"/>
      <c r="B37" s="142" t="s">
        <v>322</v>
      </c>
    </row>
    <row r="38" spans="1:2" ht="14.25" hidden="1" outlineLevel="1" thickBot="1">
      <c r="A38" s="140" t="s">
        <v>320</v>
      </c>
      <c r="B38" s="81"/>
    </row>
    <row r="39" spans="1:2" ht="13.5" collapsed="1">
      <c r="A39" s="88" t="s">
        <v>131</v>
      </c>
      <c r="B39" s="89"/>
    </row>
    <row r="40" spans="1:2" s="75" customFormat="1" ht="14.25" thickBot="1">
      <c r="A40" s="128" t="s">
        <v>303</v>
      </c>
      <c r="B40" s="129" t="s">
        <v>304</v>
      </c>
    </row>
    <row r="41" spans="1:2" s="76" customFormat="1" ht="43.5" hidden="1" outlineLevel="1" thickBot="1">
      <c r="A41" s="144" t="s">
        <v>328</v>
      </c>
      <c r="B41" s="145" t="s">
        <v>329</v>
      </c>
    </row>
    <row r="42" spans="1:2" s="76" customFormat="1" ht="13.5" hidden="1" outlineLevel="1">
      <c r="A42" s="168" t="s">
        <v>137</v>
      </c>
      <c r="B42" s="82" t="s">
        <v>334</v>
      </c>
    </row>
    <row r="43" spans="1:2" s="76" customFormat="1" ht="14.25" hidden="1" outlineLevel="1">
      <c r="A43" s="169"/>
      <c r="B43" s="132" t="s">
        <v>494</v>
      </c>
    </row>
    <row r="44" spans="1:2" s="76" customFormat="1" ht="14.25" hidden="1" outlineLevel="1">
      <c r="A44" s="169"/>
      <c r="B44" s="134" t="s">
        <v>499</v>
      </c>
    </row>
    <row r="45" spans="1:2" s="76" customFormat="1" ht="14.25" hidden="1" outlineLevel="1">
      <c r="A45" s="169"/>
      <c r="B45" s="134" t="s">
        <v>500</v>
      </c>
    </row>
    <row r="46" spans="1:2" s="76" customFormat="1" ht="14.25" hidden="1" outlineLevel="1">
      <c r="A46" s="169"/>
      <c r="B46" s="134" t="s">
        <v>501</v>
      </c>
    </row>
    <row r="47" spans="1:2" ht="15" hidden="1" outlineLevel="1" thickBot="1">
      <c r="A47" s="169"/>
      <c r="B47" s="142" t="s">
        <v>330</v>
      </c>
    </row>
    <row r="48" spans="1:2" ht="13.5" hidden="1" outlineLevel="1">
      <c r="A48" s="169"/>
      <c r="B48" s="146" t="s">
        <v>331</v>
      </c>
    </row>
    <row r="49" spans="1:2" ht="14.25" hidden="1" outlineLevel="1">
      <c r="A49" s="169"/>
      <c r="B49" s="134" t="s">
        <v>332</v>
      </c>
    </row>
    <row r="50" spans="1:2" ht="15" hidden="1" outlineLevel="1" thickBot="1">
      <c r="A50" s="170"/>
      <c r="B50" s="134" t="s">
        <v>333</v>
      </c>
    </row>
    <row r="51" spans="1:2" ht="13.5" hidden="1" outlineLevel="1">
      <c r="A51" s="168" t="s">
        <v>138</v>
      </c>
      <c r="B51" s="83" t="s">
        <v>335</v>
      </c>
    </row>
    <row r="52" spans="1:2" ht="28.5" hidden="1" outlineLevel="1">
      <c r="A52" s="169"/>
      <c r="B52" s="147" t="s">
        <v>497</v>
      </c>
    </row>
    <row r="53" spans="1:2" ht="14.25" hidden="1" outlineLevel="1">
      <c r="A53" s="169"/>
      <c r="B53" s="134" t="s">
        <v>498</v>
      </c>
    </row>
    <row r="54" spans="1:2" ht="14.25" hidden="1" outlineLevel="1">
      <c r="A54" s="169"/>
      <c r="B54" s="134" t="s">
        <v>336</v>
      </c>
    </row>
    <row r="55" spans="1:2" ht="14.25" hidden="1" outlineLevel="1">
      <c r="A55" s="169"/>
      <c r="B55" s="134" t="s">
        <v>337</v>
      </c>
    </row>
    <row r="56" spans="1:2" ht="15" hidden="1" outlineLevel="1" thickBot="1">
      <c r="A56" s="169"/>
      <c r="B56" s="135" t="s">
        <v>338</v>
      </c>
    </row>
    <row r="57" spans="1:2" ht="13.5" hidden="1" outlineLevel="1">
      <c r="A57" s="169"/>
      <c r="B57" s="148" t="s">
        <v>339</v>
      </c>
    </row>
    <row r="58" spans="1:2" ht="15" hidden="1" outlineLevel="1" thickBot="1">
      <c r="A58" s="170"/>
      <c r="B58" s="142" t="s">
        <v>496</v>
      </c>
    </row>
    <row r="59" ht="13.5" collapsed="1"/>
  </sheetData>
  <sheetProtection/>
  <mergeCells count="12">
    <mergeCell ref="A1:B1"/>
    <mergeCell ref="A3:B3"/>
    <mergeCell ref="A2:B2"/>
    <mergeCell ref="A5:B5"/>
    <mergeCell ref="A42:A50"/>
    <mergeCell ref="A51:A58"/>
    <mergeCell ref="A12:A14"/>
    <mergeCell ref="A17:A25"/>
    <mergeCell ref="A26:A28"/>
    <mergeCell ref="A29:A30"/>
    <mergeCell ref="A31:A34"/>
    <mergeCell ref="A35:A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codeName="Blad30"/>
  <dimension ref="A1:D21"/>
  <sheetViews>
    <sheetView showGridLines="0" zoomScalePageLayoutView="0" workbookViewId="0" topLeftCell="A1">
      <selection activeCell="A1" sqref="A1:D1"/>
    </sheetView>
  </sheetViews>
  <sheetFormatPr defaultColWidth="8.8515625" defaultRowHeight="15"/>
  <cols>
    <col min="1" max="1" width="8.8515625" style="18" customWidth="1"/>
    <col min="2" max="2" width="35.8515625" style="19" bestFit="1" customWidth="1"/>
    <col min="3" max="3" width="55.421875" style="19" customWidth="1"/>
    <col min="4" max="4" width="25.57421875" style="18" customWidth="1"/>
    <col min="5" max="16384" width="8.8515625" style="18" customWidth="1"/>
  </cols>
  <sheetData>
    <row r="1" spans="1:4" s="2" customFormat="1" ht="30" customHeight="1">
      <c r="A1" s="187" t="s">
        <v>294</v>
      </c>
      <c r="B1" s="188"/>
      <c r="C1" s="188"/>
      <c r="D1" s="189"/>
    </row>
    <row r="2" spans="1:4" s="3" customFormat="1" ht="30" customHeight="1">
      <c r="A2" s="190" t="s">
        <v>29</v>
      </c>
      <c r="B2" s="191"/>
      <c r="C2" s="191"/>
      <c r="D2" s="192"/>
    </row>
    <row r="3" spans="1:4" s="7" customFormat="1" ht="13.5">
      <c r="A3" s="4"/>
      <c r="B3" s="5"/>
      <c r="C3" s="5"/>
      <c r="D3" s="6"/>
    </row>
    <row r="4" spans="1:4" s="11" customFormat="1" ht="18" customHeight="1">
      <c r="A4" s="8"/>
      <c r="B4" s="9" t="s">
        <v>340</v>
      </c>
      <c r="C4" s="152" t="s">
        <v>513</v>
      </c>
      <c r="D4" s="10"/>
    </row>
    <row r="5" spans="1:4" s="11" customFormat="1" ht="18" customHeight="1">
      <c r="A5" s="8"/>
      <c r="B5" s="9" t="s">
        <v>341</v>
      </c>
      <c r="C5" s="152" t="s">
        <v>514</v>
      </c>
      <c r="D5" s="10"/>
    </row>
    <row r="6" spans="1:4" s="11" customFormat="1" ht="18" customHeight="1">
      <c r="A6" s="8"/>
      <c r="B6" s="1" t="s">
        <v>342</v>
      </c>
      <c r="C6" s="153" t="s">
        <v>355</v>
      </c>
      <c r="D6" s="10"/>
    </row>
    <row r="7" spans="1:4" s="11" customFormat="1" ht="18" customHeight="1">
      <c r="A7" s="8"/>
      <c r="B7" s="1" t="s">
        <v>343</v>
      </c>
      <c r="C7" s="153" t="s">
        <v>356</v>
      </c>
      <c r="D7" s="10"/>
    </row>
    <row r="8" spans="1:4" s="11" customFormat="1" ht="18" customHeight="1">
      <c r="A8" s="8"/>
      <c r="B8" s="1" t="s">
        <v>344</v>
      </c>
      <c r="C8" s="153" t="s">
        <v>515</v>
      </c>
      <c r="D8" s="10"/>
    </row>
    <row r="9" spans="1:4" s="11" customFormat="1" ht="18" customHeight="1">
      <c r="A9" s="8"/>
      <c r="B9" s="1" t="s">
        <v>345</v>
      </c>
      <c r="C9" s="154" t="s">
        <v>357</v>
      </c>
      <c r="D9" s="10"/>
    </row>
    <row r="10" spans="1:4" s="11" customFormat="1" ht="18" customHeight="1">
      <c r="A10" s="8"/>
      <c r="B10" s="149" t="s">
        <v>346</v>
      </c>
      <c r="C10" s="153" t="s">
        <v>495</v>
      </c>
      <c r="D10" s="10"/>
    </row>
    <row r="11" spans="1:4" s="11" customFormat="1" ht="18" customHeight="1">
      <c r="A11" s="8"/>
      <c r="B11" s="1" t="s">
        <v>347</v>
      </c>
      <c r="C11" s="153" t="s">
        <v>358</v>
      </c>
      <c r="D11" s="10"/>
    </row>
    <row r="12" spans="1:4" s="11" customFormat="1" ht="18" customHeight="1">
      <c r="A12" s="8"/>
      <c r="B12" s="1" t="s">
        <v>348</v>
      </c>
      <c r="C12" s="154" t="s">
        <v>359</v>
      </c>
      <c r="D12" s="10"/>
    </row>
    <row r="13" spans="1:4" s="11" customFormat="1" ht="18" customHeight="1">
      <c r="A13" s="8"/>
      <c r="B13" s="150" t="s">
        <v>349</v>
      </c>
      <c r="C13" s="155">
        <v>2</v>
      </c>
      <c r="D13" s="10"/>
    </row>
    <row r="14" spans="1:4" s="11" customFormat="1" ht="18" customHeight="1">
      <c r="A14" s="8"/>
      <c r="B14" s="150" t="s">
        <v>350</v>
      </c>
      <c r="C14" s="154" t="s">
        <v>360</v>
      </c>
      <c r="D14" s="10"/>
    </row>
    <row r="15" spans="1:4" s="11" customFormat="1" ht="18" customHeight="1">
      <c r="A15" s="8"/>
      <c r="B15" s="1" t="s">
        <v>351</v>
      </c>
      <c r="C15" s="156">
        <v>43414</v>
      </c>
      <c r="D15" s="10"/>
    </row>
    <row r="16" spans="1:4" s="11" customFormat="1" ht="18" customHeight="1">
      <c r="A16" s="8"/>
      <c r="B16" s="1" t="s">
        <v>352</v>
      </c>
      <c r="C16" s="156">
        <v>43419</v>
      </c>
      <c r="D16" s="10"/>
    </row>
    <row r="17" spans="1:4" s="11" customFormat="1" ht="18" customHeight="1">
      <c r="A17" s="8"/>
      <c r="B17" s="149" t="s">
        <v>353</v>
      </c>
      <c r="C17" s="155">
        <v>1</v>
      </c>
      <c r="D17" s="10"/>
    </row>
    <row r="18" spans="1:4" s="11" customFormat="1" ht="18" customHeight="1">
      <c r="A18" s="8"/>
      <c r="B18" s="149" t="s">
        <v>364</v>
      </c>
      <c r="C18" s="153" t="s">
        <v>361</v>
      </c>
      <c r="D18" s="193" t="s">
        <v>124</v>
      </c>
    </row>
    <row r="19" spans="1:4" s="11" customFormat="1" ht="18" customHeight="1">
      <c r="A19" s="8"/>
      <c r="B19" s="151" t="s">
        <v>354</v>
      </c>
      <c r="C19" s="153" t="s">
        <v>362</v>
      </c>
      <c r="D19" s="193"/>
    </row>
    <row r="20" spans="1:4" s="7" customFormat="1" ht="13.5" thickBot="1">
      <c r="A20" s="12"/>
      <c r="B20" s="13"/>
      <c r="C20" s="14"/>
      <c r="D20" s="15"/>
    </row>
    <row r="21" spans="2:3" s="7" customFormat="1" ht="12.75">
      <c r="B21" s="16"/>
      <c r="C21" s="17"/>
    </row>
  </sheetData>
  <sheetProtection/>
  <mergeCells count="3">
    <mergeCell ref="A1:D1"/>
    <mergeCell ref="A2:D2"/>
    <mergeCell ref="D18:D19"/>
  </mergeCells>
  <dataValidations count="3">
    <dataValidation type="date" operator="notEqual" allowBlank="1" showInputMessage="1" showErrorMessage="1" sqref="C15:C16">
      <formula1>1</formula1>
    </dataValidation>
    <dataValidation type="whole" operator="greaterThan" allowBlank="1" showInputMessage="1" showErrorMessage="1" sqref="C17 C13">
      <formula1>0</formula1>
    </dataValidation>
    <dataValidation type="list" allowBlank="1" showInputMessage="1" showErrorMessage="1" sqref="C14">
      <formula1>"quick scan(5回まで),normal(12回まで),complex(20回まで)"</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Blad43">
    <pageSetUpPr fitToPage="1"/>
  </sheetPr>
  <dimension ref="A1:I127"/>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8.8515625" defaultRowHeight="30" customHeight="1"/>
  <cols>
    <col min="1" max="1" width="9.421875" style="17" customWidth="1"/>
    <col min="2" max="2" width="6.8515625" style="34" bestFit="1" customWidth="1"/>
    <col min="3" max="3" width="60.57421875" style="95" customWidth="1"/>
    <col min="4" max="4" width="10.421875" style="7" bestFit="1" customWidth="1"/>
    <col min="5" max="5" width="50.57421875" style="17" customWidth="1"/>
    <col min="6" max="16384" width="8.8515625" style="7" customWidth="1"/>
  </cols>
  <sheetData>
    <row r="1" spans="1:9" s="22" customFormat="1" ht="30" customHeight="1">
      <c r="A1" s="70" t="s">
        <v>296</v>
      </c>
      <c r="B1" s="31"/>
      <c r="C1" s="91"/>
      <c r="D1" s="20" t="s">
        <v>28</v>
      </c>
      <c r="E1" s="122" t="s">
        <v>478</v>
      </c>
      <c r="F1" s="21"/>
      <c r="G1" s="21"/>
      <c r="H1" s="21"/>
      <c r="I1" s="21"/>
    </row>
    <row r="2" spans="1:9" s="27" customFormat="1" ht="30" customHeight="1">
      <c r="A2" s="23" t="s">
        <v>0</v>
      </c>
      <c r="B2" s="32"/>
      <c r="C2" s="92"/>
      <c r="D2" s="25"/>
      <c r="E2" s="24"/>
      <c r="F2" s="26"/>
      <c r="G2" s="26"/>
      <c r="H2" s="26"/>
      <c r="I2" s="26"/>
    </row>
    <row r="3" spans="1:5" s="29" customFormat="1" ht="20.25" customHeight="1">
      <c r="A3" s="73" t="s">
        <v>103</v>
      </c>
      <c r="B3" s="33" t="s">
        <v>125</v>
      </c>
      <c r="C3" s="93" t="s">
        <v>1</v>
      </c>
      <c r="D3" s="28" t="s">
        <v>2</v>
      </c>
      <c r="E3" s="28" t="s">
        <v>3</v>
      </c>
    </row>
    <row r="4" spans="1:5" s="30" customFormat="1" ht="30" customHeight="1">
      <c r="A4" s="157" t="s">
        <v>363</v>
      </c>
      <c r="B4" s="67"/>
      <c r="C4" s="71"/>
      <c r="D4" s="67"/>
      <c r="E4" s="68"/>
    </row>
    <row r="5" spans="1:5" ht="30" customHeight="1">
      <c r="A5" s="115" t="s">
        <v>142</v>
      </c>
      <c r="B5" s="116" t="s">
        <v>5</v>
      </c>
      <c r="C5" s="163" t="s">
        <v>504</v>
      </c>
      <c r="D5" s="125"/>
      <c r="E5" s="97" t="s">
        <v>3</v>
      </c>
    </row>
    <row r="6" spans="1:5" ht="30" customHeight="1">
      <c r="A6" s="115" t="s">
        <v>144</v>
      </c>
      <c r="B6" s="116" t="s">
        <v>10</v>
      </c>
      <c r="C6" s="163" t="s">
        <v>380</v>
      </c>
      <c r="D6" s="125"/>
      <c r="E6" s="97" t="s">
        <v>3</v>
      </c>
    </row>
    <row r="7" spans="1:5" ht="30" customHeight="1">
      <c r="A7" s="115" t="s">
        <v>145</v>
      </c>
      <c r="B7" s="116" t="s">
        <v>10</v>
      </c>
      <c r="C7" s="163" t="s">
        <v>381</v>
      </c>
      <c r="D7" s="125"/>
      <c r="E7" s="97" t="s">
        <v>3</v>
      </c>
    </row>
    <row r="8" spans="1:5" ht="30" customHeight="1">
      <c r="A8" s="115" t="s">
        <v>146</v>
      </c>
      <c r="B8" s="117" t="s">
        <v>5</v>
      </c>
      <c r="C8" s="163" t="s">
        <v>382</v>
      </c>
      <c r="D8" s="125"/>
      <c r="E8" s="97" t="s">
        <v>3</v>
      </c>
    </row>
    <row r="9" spans="1:5" ht="30" customHeight="1">
      <c r="A9" s="115" t="s">
        <v>147</v>
      </c>
      <c r="B9" s="117" t="s">
        <v>6</v>
      </c>
      <c r="C9" s="163" t="s">
        <v>383</v>
      </c>
      <c r="D9" s="125"/>
      <c r="E9" s="97" t="s">
        <v>3</v>
      </c>
    </row>
    <row r="10" spans="1:5" ht="30" customHeight="1">
      <c r="A10" s="115" t="s">
        <v>148</v>
      </c>
      <c r="B10" s="117" t="s">
        <v>5</v>
      </c>
      <c r="C10" s="163" t="s">
        <v>384</v>
      </c>
      <c r="D10" s="125"/>
      <c r="E10" s="97" t="s">
        <v>3</v>
      </c>
    </row>
    <row r="11" spans="1:5" ht="30" customHeight="1">
      <c r="A11" s="115" t="s">
        <v>149</v>
      </c>
      <c r="B11" s="117" t="s">
        <v>10</v>
      </c>
      <c r="C11" s="162" t="s">
        <v>385</v>
      </c>
      <c r="D11" s="125"/>
      <c r="E11" s="97" t="s">
        <v>3</v>
      </c>
    </row>
    <row r="12" spans="1:5" s="30" customFormat="1" ht="30" customHeight="1">
      <c r="A12" s="64" t="s">
        <v>365</v>
      </c>
      <c r="B12" s="64"/>
      <c r="C12" s="71"/>
      <c r="D12" s="67"/>
      <c r="E12" s="68"/>
    </row>
    <row r="13" spans="1:5" ht="30" customHeight="1">
      <c r="A13" s="115" t="s">
        <v>151</v>
      </c>
      <c r="B13" s="116" t="s">
        <v>7</v>
      </c>
      <c r="C13" s="160" t="s">
        <v>386</v>
      </c>
      <c r="D13" s="125"/>
      <c r="E13" s="97" t="s">
        <v>3</v>
      </c>
    </row>
    <row r="14" spans="1:5" ht="30" customHeight="1">
      <c r="A14" s="118" t="s">
        <v>153</v>
      </c>
      <c r="B14" s="116" t="s">
        <v>7</v>
      </c>
      <c r="C14" s="161" t="s">
        <v>387</v>
      </c>
      <c r="D14" s="96"/>
      <c r="E14" s="97" t="s">
        <v>3</v>
      </c>
    </row>
    <row r="15" spans="1:5" ht="30" customHeight="1">
      <c r="A15" s="115" t="s">
        <v>154</v>
      </c>
      <c r="B15" s="116" t="s">
        <v>8</v>
      </c>
      <c r="C15" s="160" t="s">
        <v>388</v>
      </c>
      <c r="D15" s="96"/>
      <c r="E15" s="97" t="s">
        <v>3</v>
      </c>
    </row>
    <row r="16" spans="1:5" ht="30" customHeight="1">
      <c r="A16" s="115" t="s">
        <v>155</v>
      </c>
      <c r="B16" s="116" t="s">
        <v>156</v>
      </c>
      <c r="C16" s="160" t="s">
        <v>389</v>
      </c>
      <c r="D16" s="96"/>
      <c r="E16" s="97" t="s">
        <v>3</v>
      </c>
    </row>
    <row r="17" spans="1:5" ht="30" customHeight="1">
      <c r="A17" s="115" t="s">
        <v>157</v>
      </c>
      <c r="B17" s="117" t="s">
        <v>7</v>
      </c>
      <c r="C17" s="162" t="s">
        <v>390</v>
      </c>
      <c r="D17" s="96"/>
      <c r="E17" s="97" t="s">
        <v>3</v>
      </c>
    </row>
    <row r="18" spans="1:5" ht="30" customHeight="1">
      <c r="A18" s="115" t="s">
        <v>158</v>
      </c>
      <c r="B18" s="117" t="s">
        <v>7</v>
      </c>
      <c r="C18" s="162" t="s">
        <v>391</v>
      </c>
      <c r="D18" s="96"/>
      <c r="E18" s="97" t="s">
        <v>3</v>
      </c>
    </row>
    <row r="19" spans="1:5" ht="30" customHeight="1">
      <c r="A19" s="115" t="s">
        <v>159</v>
      </c>
      <c r="B19" s="117" t="s">
        <v>8</v>
      </c>
      <c r="C19" s="162" t="s">
        <v>392</v>
      </c>
      <c r="D19" s="96"/>
      <c r="E19" s="99" t="s">
        <v>3</v>
      </c>
    </row>
    <row r="20" spans="1:5" s="30" customFormat="1" ht="30" customHeight="1">
      <c r="A20" s="157" t="s">
        <v>366</v>
      </c>
      <c r="B20" s="69"/>
      <c r="C20" s="94"/>
      <c r="D20" s="69"/>
      <c r="E20" s="72"/>
    </row>
    <row r="21" spans="1:5" ht="30" customHeight="1">
      <c r="A21" s="115" t="s">
        <v>160</v>
      </c>
      <c r="B21" s="116" t="s">
        <v>7</v>
      </c>
      <c r="C21" s="160" t="s">
        <v>393</v>
      </c>
      <c r="D21" s="96"/>
      <c r="E21" s="98" t="s">
        <v>3</v>
      </c>
    </row>
    <row r="22" spans="1:5" ht="30" customHeight="1">
      <c r="A22" s="115" t="s">
        <v>162</v>
      </c>
      <c r="B22" s="116" t="s">
        <v>8</v>
      </c>
      <c r="C22" s="160" t="s">
        <v>503</v>
      </c>
      <c r="D22" s="96"/>
      <c r="E22" s="97" t="s">
        <v>3</v>
      </c>
    </row>
    <row r="23" spans="1:5" ht="30" customHeight="1">
      <c r="A23" s="115" t="s">
        <v>164</v>
      </c>
      <c r="B23" s="116" t="s">
        <v>5</v>
      </c>
      <c r="C23" s="160" t="s">
        <v>394</v>
      </c>
      <c r="D23" s="96"/>
      <c r="E23" s="97" t="s">
        <v>3</v>
      </c>
    </row>
    <row r="24" spans="1:5" ht="37.5">
      <c r="A24" s="115" t="s">
        <v>166</v>
      </c>
      <c r="B24" s="116" t="s">
        <v>10</v>
      </c>
      <c r="C24" s="160" t="s">
        <v>395</v>
      </c>
      <c r="D24" s="96"/>
      <c r="E24" s="97" t="s">
        <v>3</v>
      </c>
    </row>
    <row r="25" spans="1:5" ht="30" customHeight="1">
      <c r="A25" s="115" t="s">
        <v>167</v>
      </c>
      <c r="B25" s="117" t="s">
        <v>7</v>
      </c>
      <c r="C25" s="163" t="s">
        <v>396</v>
      </c>
      <c r="D25" s="96"/>
      <c r="E25" s="97" t="s">
        <v>3</v>
      </c>
    </row>
    <row r="26" spans="1:5" ht="30" customHeight="1">
      <c r="A26" s="115" t="s">
        <v>168</v>
      </c>
      <c r="B26" s="117" t="s">
        <v>5</v>
      </c>
      <c r="C26" s="163" t="s">
        <v>397</v>
      </c>
      <c r="D26" s="96"/>
      <c r="E26" s="97" t="s">
        <v>3</v>
      </c>
    </row>
    <row r="27" spans="1:5" ht="30" customHeight="1">
      <c r="A27" s="115" t="s">
        <v>170</v>
      </c>
      <c r="B27" s="117" t="s">
        <v>5</v>
      </c>
      <c r="C27" s="163" t="s">
        <v>398</v>
      </c>
      <c r="D27" s="96"/>
      <c r="E27" s="97" t="s">
        <v>3</v>
      </c>
    </row>
    <row r="28" spans="1:5" ht="30" customHeight="1">
      <c r="A28" s="115" t="s">
        <v>171</v>
      </c>
      <c r="B28" s="117" t="s">
        <v>7</v>
      </c>
      <c r="C28" s="163" t="s">
        <v>399</v>
      </c>
      <c r="D28" s="96"/>
      <c r="E28" s="97" t="s">
        <v>3</v>
      </c>
    </row>
    <row r="29" spans="1:5" ht="30" customHeight="1">
      <c r="A29" s="115" t="s">
        <v>172</v>
      </c>
      <c r="B29" s="117" t="s">
        <v>5</v>
      </c>
      <c r="C29" s="163" t="s">
        <v>400</v>
      </c>
      <c r="D29" s="96"/>
      <c r="E29" s="97" t="s">
        <v>3</v>
      </c>
    </row>
    <row r="30" spans="1:5" s="30" customFormat="1" ht="30" customHeight="1">
      <c r="A30" s="157" t="s">
        <v>367</v>
      </c>
      <c r="B30" s="69"/>
      <c r="C30" s="94"/>
      <c r="D30" s="69"/>
      <c r="E30" s="72"/>
    </row>
    <row r="31" spans="1:5" ht="30" customHeight="1">
      <c r="A31" s="119" t="s">
        <v>174</v>
      </c>
      <c r="B31" s="116" t="s">
        <v>10</v>
      </c>
      <c r="C31" s="164" t="s">
        <v>401</v>
      </c>
      <c r="D31" s="96"/>
      <c r="E31" s="97" t="s">
        <v>3</v>
      </c>
    </row>
    <row r="32" spans="1:5" ht="30" customHeight="1">
      <c r="A32" s="119" t="s">
        <v>176</v>
      </c>
      <c r="B32" s="116" t="s">
        <v>6</v>
      </c>
      <c r="C32" s="164" t="s">
        <v>402</v>
      </c>
      <c r="D32" s="96"/>
      <c r="E32" s="97" t="s">
        <v>3</v>
      </c>
    </row>
    <row r="33" spans="1:5" ht="30" customHeight="1">
      <c r="A33" s="119" t="s">
        <v>178</v>
      </c>
      <c r="B33" s="116" t="s">
        <v>9</v>
      </c>
      <c r="C33" s="164" t="s">
        <v>403</v>
      </c>
      <c r="D33" s="96"/>
      <c r="E33" s="97" t="s">
        <v>3</v>
      </c>
    </row>
    <row r="34" spans="1:5" ht="30" customHeight="1">
      <c r="A34" s="119" t="s">
        <v>180</v>
      </c>
      <c r="B34" s="116" t="s">
        <v>181</v>
      </c>
      <c r="C34" s="164" t="s">
        <v>404</v>
      </c>
      <c r="D34" s="96"/>
      <c r="E34" s="97" t="s">
        <v>3</v>
      </c>
    </row>
    <row r="35" spans="1:5" ht="30" customHeight="1">
      <c r="A35" s="115" t="s">
        <v>182</v>
      </c>
      <c r="B35" s="117" t="s">
        <v>10</v>
      </c>
      <c r="C35" s="162" t="s">
        <v>405</v>
      </c>
      <c r="D35" s="96"/>
      <c r="E35" s="97" t="s">
        <v>3</v>
      </c>
    </row>
    <row r="36" spans="1:5" ht="30" customHeight="1">
      <c r="A36" s="115" t="s">
        <v>183</v>
      </c>
      <c r="B36" s="117" t="s">
        <v>9</v>
      </c>
      <c r="C36" s="162" t="s">
        <v>406</v>
      </c>
      <c r="D36" s="96"/>
      <c r="E36" s="97" t="s">
        <v>3</v>
      </c>
    </row>
    <row r="37" spans="1:5" ht="30" customHeight="1">
      <c r="A37" s="115" t="s">
        <v>184</v>
      </c>
      <c r="B37" s="117" t="s">
        <v>10</v>
      </c>
      <c r="C37" s="162" t="s">
        <v>407</v>
      </c>
      <c r="D37" s="96"/>
      <c r="E37" s="97" t="s">
        <v>3</v>
      </c>
    </row>
    <row r="38" spans="1:5" ht="30" customHeight="1">
      <c r="A38" s="115" t="s">
        <v>185</v>
      </c>
      <c r="B38" s="117" t="s">
        <v>181</v>
      </c>
      <c r="C38" s="162" t="s">
        <v>408</v>
      </c>
      <c r="D38" s="96"/>
      <c r="E38" s="97" t="s">
        <v>3</v>
      </c>
    </row>
    <row r="39" spans="1:5" s="30" customFormat="1" ht="30" customHeight="1">
      <c r="A39" s="157" t="s">
        <v>368</v>
      </c>
      <c r="B39" s="69"/>
      <c r="C39" s="158"/>
      <c r="D39" s="159"/>
      <c r="E39" s="72"/>
    </row>
    <row r="40" spans="1:5" ht="30" customHeight="1">
      <c r="A40" s="120" t="s">
        <v>186</v>
      </c>
      <c r="B40" s="116" t="s">
        <v>7</v>
      </c>
      <c r="C40" s="163" t="s">
        <v>409</v>
      </c>
      <c r="D40" s="96"/>
      <c r="E40" s="97" t="s">
        <v>3</v>
      </c>
    </row>
    <row r="41" spans="1:5" ht="30" customHeight="1">
      <c r="A41" s="120" t="s">
        <v>188</v>
      </c>
      <c r="B41" s="116" t="s">
        <v>5</v>
      </c>
      <c r="C41" s="163" t="s">
        <v>410</v>
      </c>
      <c r="D41" s="96"/>
      <c r="E41" s="97" t="s">
        <v>3</v>
      </c>
    </row>
    <row r="42" spans="1:5" ht="30" customHeight="1">
      <c r="A42" s="115" t="s">
        <v>190</v>
      </c>
      <c r="B42" s="117" t="s">
        <v>8</v>
      </c>
      <c r="C42" s="163" t="s">
        <v>411</v>
      </c>
      <c r="D42" s="96"/>
      <c r="E42" s="97" t="s">
        <v>3</v>
      </c>
    </row>
    <row r="43" spans="1:5" ht="30" customHeight="1">
      <c r="A43" s="115" t="s">
        <v>191</v>
      </c>
      <c r="B43" s="117" t="s">
        <v>10</v>
      </c>
      <c r="C43" s="163" t="s">
        <v>412</v>
      </c>
      <c r="D43" s="96"/>
      <c r="E43" s="97" t="s">
        <v>3</v>
      </c>
    </row>
    <row r="44" spans="1:5" ht="30" customHeight="1">
      <c r="A44" s="115" t="s">
        <v>193</v>
      </c>
      <c r="B44" s="117" t="s">
        <v>5</v>
      </c>
      <c r="C44" s="163" t="s">
        <v>413</v>
      </c>
      <c r="D44" s="96"/>
      <c r="E44" s="97" t="s">
        <v>3</v>
      </c>
    </row>
    <row r="45" spans="1:5" s="30" customFormat="1" ht="30" customHeight="1">
      <c r="A45" s="157" t="s">
        <v>369</v>
      </c>
      <c r="B45" s="69"/>
      <c r="C45" s="158"/>
      <c r="D45" s="159"/>
      <c r="E45" s="72"/>
    </row>
    <row r="46" spans="1:5" ht="30" customHeight="1">
      <c r="A46" s="115" t="s">
        <v>195</v>
      </c>
      <c r="B46" s="116" t="s">
        <v>10</v>
      </c>
      <c r="C46" s="160" t="s">
        <v>414</v>
      </c>
      <c r="D46" s="96"/>
      <c r="E46" s="97" t="s">
        <v>3</v>
      </c>
    </row>
    <row r="47" spans="1:5" ht="30" customHeight="1">
      <c r="A47" s="115" t="s">
        <v>196</v>
      </c>
      <c r="B47" s="116" t="s">
        <v>9</v>
      </c>
      <c r="C47" s="160" t="s">
        <v>415</v>
      </c>
      <c r="D47" s="96"/>
      <c r="E47" s="97" t="s">
        <v>3</v>
      </c>
    </row>
    <row r="48" spans="1:5" ht="30" customHeight="1">
      <c r="A48" s="115" t="s">
        <v>197</v>
      </c>
      <c r="B48" s="116" t="s">
        <v>9</v>
      </c>
      <c r="C48" s="160" t="s">
        <v>416</v>
      </c>
      <c r="D48" s="96"/>
      <c r="E48" s="97" t="s">
        <v>3</v>
      </c>
    </row>
    <row r="49" spans="1:5" ht="30" customHeight="1">
      <c r="A49" s="115" t="s">
        <v>198</v>
      </c>
      <c r="B49" s="117" t="s">
        <v>10</v>
      </c>
      <c r="C49" s="162" t="s">
        <v>417</v>
      </c>
      <c r="D49" s="96"/>
      <c r="E49" s="97" t="s">
        <v>3</v>
      </c>
    </row>
    <row r="50" spans="1:5" ht="30" customHeight="1">
      <c r="A50" s="115" t="s">
        <v>199</v>
      </c>
      <c r="B50" s="117" t="s">
        <v>10</v>
      </c>
      <c r="C50" s="162" t="s">
        <v>418</v>
      </c>
      <c r="D50" s="96"/>
      <c r="E50" s="97" t="s">
        <v>3</v>
      </c>
    </row>
    <row r="51" spans="1:5" ht="30" customHeight="1">
      <c r="A51" s="115" t="s">
        <v>200</v>
      </c>
      <c r="B51" s="117" t="s">
        <v>9</v>
      </c>
      <c r="C51" s="162" t="s">
        <v>419</v>
      </c>
      <c r="D51" s="96"/>
      <c r="E51" s="97" t="s">
        <v>3</v>
      </c>
    </row>
    <row r="52" spans="1:5" ht="30" customHeight="1">
      <c r="A52" s="115" t="s">
        <v>201</v>
      </c>
      <c r="B52" s="117" t="s">
        <v>6</v>
      </c>
      <c r="C52" s="162" t="s">
        <v>420</v>
      </c>
      <c r="D52" s="96"/>
      <c r="E52" s="97" t="s">
        <v>3</v>
      </c>
    </row>
    <row r="53" spans="1:5" s="30" customFormat="1" ht="30" customHeight="1">
      <c r="A53" s="157" t="s">
        <v>370</v>
      </c>
      <c r="B53" s="69"/>
      <c r="C53" s="94"/>
      <c r="D53" s="69"/>
      <c r="E53" s="72"/>
    </row>
    <row r="54" spans="1:5" ht="30" customHeight="1">
      <c r="A54" s="115" t="s">
        <v>202</v>
      </c>
      <c r="B54" s="116" t="s">
        <v>6</v>
      </c>
      <c r="C54" s="160" t="s">
        <v>421</v>
      </c>
      <c r="D54" s="96"/>
      <c r="E54" s="97" t="s">
        <v>3</v>
      </c>
    </row>
    <row r="55" spans="1:5" ht="30" customHeight="1">
      <c r="A55" s="115" t="s">
        <v>203</v>
      </c>
      <c r="B55" s="116" t="s">
        <v>6</v>
      </c>
      <c r="C55" s="160" t="s">
        <v>422</v>
      </c>
      <c r="D55" s="96"/>
      <c r="E55" s="97" t="s">
        <v>3</v>
      </c>
    </row>
    <row r="56" spans="1:5" ht="30" customHeight="1">
      <c r="A56" s="115" t="s">
        <v>204</v>
      </c>
      <c r="B56" s="116" t="s">
        <v>9</v>
      </c>
      <c r="C56" s="160" t="s">
        <v>423</v>
      </c>
      <c r="D56" s="96"/>
      <c r="E56" s="97" t="s">
        <v>3</v>
      </c>
    </row>
    <row r="57" spans="1:5" ht="30" customHeight="1">
      <c r="A57" s="115" t="s">
        <v>205</v>
      </c>
      <c r="B57" s="117" t="s">
        <v>6</v>
      </c>
      <c r="C57" s="162" t="s">
        <v>424</v>
      </c>
      <c r="D57" s="96"/>
      <c r="E57" s="97" t="s">
        <v>3</v>
      </c>
    </row>
    <row r="58" spans="1:5" ht="30" customHeight="1">
      <c r="A58" s="115" t="s">
        <v>206</v>
      </c>
      <c r="B58" s="117" t="s">
        <v>9</v>
      </c>
      <c r="C58" s="162" t="s">
        <v>425</v>
      </c>
      <c r="D58" s="96"/>
      <c r="E58" s="97" t="s">
        <v>3</v>
      </c>
    </row>
    <row r="59" spans="1:5" ht="30" customHeight="1">
      <c r="A59" s="115" t="s">
        <v>207</v>
      </c>
      <c r="B59" s="117" t="s">
        <v>9</v>
      </c>
      <c r="C59" s="162" t="s">
        <v>426</v>
      </c>
      <c r="D59" s="96"/>
      <c r="E59" s="97" t="s">
        <v>3</v>
      </c>
    </row>
    <row r="60" spans="1:5" ht="30" customHeight="1">
      <c r="A60" s="115" t="s">
        <v>208</v>
      </c>
      <c r="B60" s="117" t="s">
        <v>6</v>
      </c>
      <c r="C60" s="162" t="s">
        <v>427</v>
      </c>
      <c r="D60" s="96"/>
      <c r="E60" s="97" t="s">
        <v>3</v>
      </c>
    </row>
    <row r="61" spans="1:5" ht="30" customHeight="1">
      <c r="A61" s="115" t="s">
        <v>209</v>
      </c>
      <c r="B61" s="121" t="s">
        <v>9</v>
      </c>
      <c r="C61" s="162" t="s">
        <v>428</v>
      </c>
      <c r="D61" s="96"/>
      <c r="E61" s="97" t="s">
        <v>3</v>
      </c>
    </row>
    <row r="62" spans="1:5" s="30" customFormat="1" ht="30" customHeight="1">
      <c r="A62" s="157" t="s">
        <v>371</v>
      </c>
      <c r="B62" s="69"/>
      <c r="C62" s="94"/>
      <c r="D62" s="69"/>
      <c r="E62" s="72"/>
    </row>
    <row r="63" spans="1:5" ht="30" customHeight="1">
      <c r="A63" s="115" t="s">
        <v>210</v>
      </c>
      <c r="B63" s="116" t="s">
        <v>181</v>
      </c>
      <c r="C63" s="160" t="s">
        <v>429</v>
      </c>
      <c r="D63" s="96"/>
      <c r="E63" s="97" t="s">
        <v>3</v>
      </c>
    </row>
    <row r="64" spans="1:5" ht="30" customHeight="1">
      <c r="A64" s="115" t="s">
        <v>211</v>
      </c>
      <c r="B64" s="116" t="s">
        <v>9</v>
      </c>
      <c r="C64" s="160" t="s">
        <v>505</v>
      </c>
      <c r="D64" s="96"/>
      <c r="E64" s="97" t="s">
        <v>3</v>
      </c>
    </row>
    <row r="65" spans="1:5" ht="30" customHeight="1">
      <c r="A65" s="115" t="s">
        <v>212</v>
      </c>
      <c r="B65" s="117" t="s">
        <v>181</v>
      </c>
      <c r="C65" s="162" t="s">
        <v>430</v>
      </c>
      <c r="D65" s="96"/>
      <c r="E65" s="97" t="s">
        <v>3</v>
      </c>
    </row>
    <row r="66" spans="1:5" ht="30" customHeight="1">
      <c r="A66" s="115" t="s">
        <v>214</v>
      </c>
      <c r="B66" s="117" t="s">
        <v>9</v>
      </c>
      <c r="C66" s="162" t="s">
        <v>431</v>
      </c>
      <c r="D66" s="96"/>
      <c r="E66" s="97" t="s">
        <v>3</v>
      </c>
    </row>
    <row r="67" spans="1:5" ht="30" customHeight="1">
      <c r="A67" s="115" t="s">
        <v>215</v>
      </c>
      <c r="B67" s="117" t="s">
        <v>9</v>
      </c>
      <c r="C67" s="162" t="s">
        <v>432</v>
      </c>
      <c r="D67" s="96"/>
      <c r="E67" s="97" t="s">
        <v>3</v>
      </c>
    </row>
    <row r="68" spans="1:5" s="30" customFormat="1" ht="30" customHeight="1">
      <c r="A68" s="157" t="s">
        <v>372</v>
      </c>
      <c r="B68" s="69"/>
      <c r="C68" s="94"/>
      <c r="D68" s="69"/>
      <c r="E68" s="72"/>
    </row>
    <row r="69" spans="1:5" ht="50.25">
      <c r="A69" s="115" t="s">
        <v>216</v>
      </c>
      <c r="B69" s="116" t="s">
        <v>5</v>
      </c>
      <c r="C69" s="163" t="s">
        <v>506</v>
      </c>
      <c r="D69" s="96"/>
      <c r="E69" s="97" t="s">
        <v>3</v>
      </c>
    </row>
    <row r="70" spans="1:5" ht="30" customHeight="1">
      <c r="A70" s="115" t="s">
        <v>218</v>
      </c>
      <c r="B70" s="117" t="s">
        <v>5</v>
      </c>
      <c r="C70" s="163" t="s">
        <v>433</v>
      </c>
      <c r="D70" s="96"/>
      <c r="E70" s="97" t="s">
        <v>3</v>
      </c>
    </row>
    <row r="71" spans="1:5" ht="30" customHeight="1">
      <c r="A71" s="115" t="s">
        <v>219</v>
      </c>
      <c r="B71" s="117" t="s">
        <v>5</v>
      </c>
      <c r="C71" s="162" t="s">
        <v>434</v>
      </c>
      <c r="D71" s="96"/>
      <c r="E71" s="97" t="s">
        <v>3</v>
      </c>
    </row>
    <row r="72" spans="1:5" ht="30" customHeight="1">
      <c r="A72" s="115" t="s">
        <v>220</v>
      </c>
      <c r="B72" s="117" t="s">
        <v>6</v>
      </c>
      <c r="C72" s="162" t="s">
        <v>435</v>
      </c>
      <c r="D72" s="96"/>
      <c r="E72" s="97" t="s">
        <v>3</v>
      </c>
    </row>
    <row r="73" spans="1:5" s="30" customFormat="1" ht="30" customHeight="1">
      <c r="A73" s="157" t="s">
        <v>373</v>
      </c>
      <c r="B73" s="69"/>
      <c r="C73" s="94"/>
      <c r="D73" s="69"/>
      <c r="E73" s="72"/>
    </row>
    <row r="74" spans="1:5" ht="37.5">
      <c r="A74" s="115" t="s">
        <v>221</v>
      </c>
      <c r="B74" s="116" t="s">
        <v>5</v>
      </c>
      <c r="C74" s="160" t="s">
        <v>436</v>
      </c>
      <c r="D74" s="96"/>
      <c r="E74" s="97" t="s">
        <v>3</v>
      </c>
    </row>
    <row r="75" spans="1:5" ht="37.5">
      <c r="A75" s="115" t="s">
        <v>222</v>
      </c>
      <c r="B75" s="116" t="s">
        <v>10</v>
      </c>
      <c r="C75" s="160" t="s">
        <v>437</v>
      </c>
      <c r="D75" s="96"/>
      <c r="E75" s="97" t="s">
        <v>3</v>
      </c>
    </row>
    <row r="76" spans="1:5" ht="30" customHeight="1">
      <c r="A76" s="115" t="s">
        <v>224</v>
      </c>
      <c r="B76" s="116" t="s">
        <v>6</v>
      </c>
      <c r="C76" s="160" t="s">
        <v>438</v>
      </c>
      <c r="D76" s="96"/>
      <c r="E76" s="97" t="s">
        <v>3</v>
      </c>
    </row>
    <row r="77" spans="1:5" ht="30" customHeight="1">
      <c r="A77" s="115" t="s">
        <v>225</v>
      </c>
      <c r="B77" s="117" t="s">
        <v>5</v>
      </c>
      <c r="C77" s="165" t="s">
        <v>439</v>
      </c>
      <c r="D77" s="96"/>
      <c r="E77" s="97" t="s">
        <v>3</v>
      </c>
    </row>
    <row r="78" spans="1:5" ht="30" customHeight="1">
      <c r="A78" s="115" t="s">
        <v>226</v>
      </c>
      <c r="B78" s="117" t="s">
        <v>6</v>
      </c>
      <c r="C78" s="162" t="s">
        <v>440</v>
      </c>
      <c r="D78" s="96"/>
      <c r="E78" s="97" t="s">
        <v>3</v>
      </c>
    </row>
    <row r="79" spans="1:5" ht="30" customHeight="1">
      <c r="A79" s="115" t="s">
        <v>227</v>
      </c>
      <c r="B79" s="117" t="s">
        <v>9</v>
      </c>
      <c r="C79" s="162" t="s">
        <v>441</v>
      </c>
      <c r="D79" s="96"/>
      <c r="E79" s="97" t="s">
        <v>3</v>
      </c>
    </row>
    <row r="80" spans="1:5" ht="37.5">
      <c r="A80" s="115" t="s">
        <v>228</v>
      </c>
      <c r="B80" s="117" t="s">
        <v>181</v>
      </c>
      <c r="C80" s="162" t="s">
        <v>442</v>
      </c>
      <c r="D80" s="96"/>
      <c r="E80" s="97" t="s">
        <v>3</v>
      </c>
    </row>
    <row r="81" spans="1:5" ht="30" customHeight="1">
      <c r="A81" s="115" t="s">
        <v>229</v>
      </c>
      <c r="B81" s="117" t="s">
        <v>10</v>
      </c>
      <c r="C81" s="162" t="s">
        <v>443</v>
      </c>
      <c r="D81" s="96"/>
      <c r="E81" s="97" t="s">
        <v>3</v>
      </c>
    </row>
    <row r="82" spans="1:5" ht="30" customHeight="1">
      <c r="A82" s="115" t="s">
        <v>283</v>
      </c>
      <c r="B82" s="117" t="s">
        <v>6</v>
      </c>
      <c r="C82" s="162" t="s">
        <v>444</v>
      </c>
      <c r="D82" s="96"/>
      <c r="E82" s="97" t="s">
        <v>3</v>
      </c>
    </row>
    <row r="83" spans="1:5" s="30" customFormat="1" ht="30" customHeight="1">
      <c r="A83" s="157" t="s">
        <v>374</v>
      </c>
      <c r="B83" s="69"/>
      <c r="C83" s="94"/>
      <c r="D83" s="69"/>
      <c r="E83" s="72"/>
    </row>
    <row r="84" spans="1:5" ht="30" customHeight="1">
      <c r="A84" s="115" t="s">
        <v>231</v>
      </c>
      <c r="B84" s="116" t="s">
        <v>9</v>
      </c>
      <c r="C84" s="160" t="s">
        <v>445</v>
      </c>
      <c r="D84" s="96"/>
      <c r="E84" s="97" t="s">
        <v>3</v>
      </c>
    </row>
    <row r="85" spans="1:5" ht="30" customHeight="1">
      <c r="A85" s="115" t="s">
        <v>233</v>
      </c>
      <c r="B85" s="116" t="s">
        <v>181</v>
      </c>
      <c r="C85" s="160" t="s">
        <v>446</v>
      </c>
      <c r="D85" s="96"/>
      <c r="E85" s="97" t="s">
        <v>3</v>
      </c>
    </row>
    <row r="86" spans="1:5" ht="30" customHeight="1">
      <c r="A86" s="115" t="s">
        <v>234</v>
      </c>
      <c r="B86" s="117" t="s">
        <v>181</v>
      </c>
      <c r="C86" s="162" t="s">
        <v>447</v>
      </c>
      <c r="D86" s="96"/>
      <c r="E86" s="97" t="s">
        <v>3</v>
      </c>
    </row>
    <row r="87" spans="1:5" ht="30" customHeight="1">
      <c r="A87" s="115" t="s">
        <v>235</v>
      </c>
      <c r="B87" s="117" t="s">
        <v>9</v>
      </c>
      <c r="C87" s="162" t="s">
        <v>448</v>
      </c>
      <c r="D87" s="96"/>
      <c r="E87" s="97" t="s">
        <v>3</v>
      </c>
    </row>
    <row r="88" spans="1:5" ht="30" customHeight="1">
      <c r="A88" s="115" t="s">
        <v>236</v>
      </c>
      <c r="B88" s="117" t="s">
        <v>9</v>
      </c>
      <c r="C88" s="162" t="s">
        <v>449</v>
      </c>
      <c r="D88" s="96"/>
      <c r="E88" s="97" t="s">
        <v>3</v>
      </c>
    </row>
    <row r="89" spans="1:5" ht="30" customHeight="1">
      <c r="A89" s="115" t="s">
        <v>237</v>
      </c>
      <c r="B89" s="117" t="s">
        <v>181</v>
      </c>
      <c r="C89" s="162" t="s">
        <v>450</v>
      </c>
      <c r="D89" s="96"/>
      <c r="E89" s="97" t="s">
        <v>3</v>
      </c>
    </row>
    <row r="90" spans="1:5" s="30" customFormat="1" ht="30" customHeight="1">
      <c r="A90" s="157" t="s">
        <v>375</v>
      </c>
      <c r="B90" s="69"/>
      <c r="C90" s="94"/>
      <c r="D90" s="69"/>
      <c r="E90" s="72"/>
    </row>
    <row r="91" spans="1:5" ht="30" customHeight="1">
      <c r="A91" s="115" t="s">
        <v>238</v>
      </c>
      <c r="B91" s="116" t="s">
        <v>10</v>
      </c>
      <c r="C91" s="160" t="s">
        <v>451</v>
      </c>
      <c r="D91" s="96"/>
      <c r="E91" s="97" t="s">
        <v>3</v>
      </c>
    </row>
    <row r="92" spans="1:5" ht="30" customHeight="1">
      <c r="A92" s="115" t="s">
        <v>239</v>
      </c>
      <c r="B92" s="117" t="s">
        <v>10</v>
      </c>
      <c r="C92" s="162" t="s">
        <v>452</v>
      </c>
      <c r="D92" s="96"/>
      <c r="E92" s="97" t="s">
        <v>3</v>
      </c>
    </row>
    <row r="93" spans="1:5" ht="30" customHeight="1">
      <c r="A93" s="115" t="s">
        <v>240</v>
      </c>
      <c r="B93" s="117" t="s">
        <v>10</v>
      </c>
      <c r="C93" s="162" t="s">
        <v>453</v>
      </c>
      <c r="D93" s="96"/>
      <c r="E93" s="97" t="s">
        <v>3</v>
      </c>
    </row>
    <row r="94" spans="1:5" ht="30" customHeight="1">
      <c r="A94" s="115" t="s">
        <v>241</v>
      </c>
      <c r="B94" s="117" t="s">
        <v>6</v>
      </c>
      <c r="C94" s="162" t="s">
        <v>454</v>
      </c>
      <c r="D94" s="96"/>
      <c r="E94" s="97" t="s">
        <v>3</v>
      </c>
    </row>
    <row r="95" spans="1:5" ht="30" customHeight="1">
      <c r="A95" s="115" t="s">
        <v>242</v>
      </c>
      <c r="B95" s="117" t="s">
        <v>9</v>
      </c>
      <c r="C95" s="162" t="s">
        <v>455</v>
      </c>
      <c r="D95" s="96"/>
      <c r="E95" s="97" t="s">
        <v>3</v>
      </c>
    </row>
    <row r="96" spans="1:5" ht="30" customHeight="1">
      <c r="A96" s="115" t="s">
        <v>243</v>
      </c>
      <c r="B96" s="117" t="s">
        <v>181</v>
      </c>
      <c r="C96" s="162" t="s">
        <v>456</v>
      </c>
      <c r="D96" s="96"/>
      <c r="E96" s="97" t="s">
        <v>3</v>
      </c>
    </row>
    <row r="97" spans="1:5" s="30" customFormat="1" ht="30" customHeight="1">
      <c r="A97" s="157" t="s">
        <v>376</v>
      </c>
      <c r="B97" s="69"/>
      <c r="C97" s="94"/>
      <c r="D97" s="69"/>
      <c r="E97" s="72"/>
    </row>
    <row r="98" spans="1:5" ht="30" customHeight="1">
      <c r="A98" s="115" t="s">
        <v>244</v>
      </c>
      <c r="B98" s="116" t="s">
        <v>7</v>
      </c>
      <c r="C98" s="160" t="s">
        <v>508</v>
      </c>
      <c r="D98" s="96"/>
      <c r="E98" s="97" t="s">
        <v>3</v>
      </c>
    </row>
    <row r="99" spans="1:5" ht="30" customHeight="1">
      <c r="A99" s="115" t="s">
        <v>246</v>
      </c>
      <c r="B99" s="116" t="s">
        <v>8</v>
      </c>
      <c r="C99" s="160" t="s">
        <v>509</v>
      </c>
      <c r="D99" s="96"/>
      <c r="E99" s="97" t="s">
        <v>3</v>
      </c>
    </row>
    <row r="100" spans="1:5" ht="30" customHeight="1">
      <c r="A100" s="115" t="s">
        <v>248</v>
      </c>
      <c r="B100" s="116" t="s">
        <v>8</v>
      </c>
      <c r="C100" s="160" t="s">
        <v>507</v>
      </c>
      <c r="D100" s="96"/>
      <c r="E100" s="97" t="s">
        <v>3</v>
      </c>
    </row>
    <row r="101" spans="1:5" ht="30" customHeight="1">
      <c r="A101" s="115" t="s">
        <v>249</v>
      </c>
      <c r="B101" s="116" t="s">
        <v>10</v>
      </c>
      <c r="C101" s="160" t="s">
        <v>457</v>
      </c>
      <c r="D101" s="96"/>
      <c r="E101" s="97" t="s">
        <v>3</v>
      </c>
    </row>
    <row r="102" spans="1:5" ht="30" customHeight="1">
      <c r="A102" s="115" t="s">
        <v>251</v>
      </c>
      <c r="B102" s="117" t="s">
        <v>7</v>
      </c>
      <c r="C102" s="163" t="s">
        <v>510</v>
      </c>
      <c r="D102" s="96"/>
      <c r="E102" s="97" t="s">
        <v>3</v>
      </c>
    </row>
    <row r="103" spans="1:5" ht="30" customHeight="1">
      <c r="A103" s="115" t="s">
        <v>252</v>
      </c>
      <c r="B103" s="117" t="s">
        <v>8</v>
      </c>
      <c r="C103" s="162" t="s">
        <v>459</v>
      </c>
      <c r="D103" s="96"/>
      <c r="E103" s="97" t="s">
        <v>3</v>
      </c>
    </row>
    <row r="104" spans="1:5" ht="30" customHeight="1">
      <c r="A104" s="115" t="s">
        <v>253</v>
      </c>
      <c r="B104" s="117" t="s">
        <v>5</v>
      </c>
      <c r="C104" s="162" t="s">
        <v>458</v>
      </c>
      <c r="D104" s="96"/>
      <c r="E104" s="97" t="s">
        <v>3</v>
      </c>
    </row>
    <row r="105" spans="1:5" s="30" customFormat="1" ht="30" customHeight="1">
      <c r="A105" s="157" t="s">
        <v>377</v>
      </c>
      <c r="B105" s="69"/>
      <c r="C105" s="94"/>
      <c r="D105" s="69"/>
      <c r="E105" s="72"/>
    </row>
    <row r="106" spans="1:5" ht="30" customHeight="1">
      <c r="A106" s="119" t="s">
        <v>282</v>
      </c>
      <c r="B106" s="117" t="s">
        <v>5</v>
      </c>
      <c r="C106" s="160" t="s">
        <v>460</v>
      </c>
      <c r="D106" s="96"/>
      <c r="E106" s="97" t="s">
        <v>3</v>
      </c>
    </row>
    <row r="107" spans="1:5" ht="63">
      <c r="A107" s="115" t="s">
        <v>254</v>
      </c>
      <c r="B107" s="116" t="s">
        <v>10</v>
      </c>
      <c r="C107" s="160" t="s">
        <v>461</v>
      </c>
      <c r="D107" s="96"/>
      <c r="E107" s="97" t="s">
        <v>3</v>
      </c>
    </row>
    <row r="108" spans="1:5" ht="30" customHeight="1">
      <c r="A108" s="115" t="s">
        <v>256</v>
      </c>
      <c r="B108" s="116" t="s">
        <v>6</v>
      </c>
      <c r="C108" s="160" t="s">
        <v>511</v>
      </c>
      <c r="D108" s="96"/>
      <c r="E108" s="97" t="s">
        <v>3</v>
      </c>
    </row>
    <row r="109" spans="1:5" ht="30" customHeight="1">
      <c r="A109" s="115" t="s">
        <v>258</v>
      </c>
      <c r="B109" s="117" t="s">
        <v>5</v>
      </c>
      <c r="C109" s="162" t="s">
        <v>462</v>
      </c>
      <c r="D109" s="96"/>
      <c r="E109" s="97" t="s">
        <v>3</v>
      </c>
    </row>
    <row r="110" spans="1:5" ht="30" customHeight="1">
      <c r="A110" s="115" t="s">
        <v>260</v>
      </c>
      <c r="B110" s="117" t="s">
        <v>10</v>
      </c>
      <c r="C110" s="162" t="s">
        <v>463</v>
      </c>
      <c r="D110" s="96"/>
      <c r="E110" s="97" t="s">
        <v>3</v>
      </c>
    </row>
    <row r="111" spans="1:5" ht="30" customHeight="1">
      <c r="A111" s="115" t="s">
        <v>262</v>
      </c>
      <c r="B111" s="117" t="s">
        <v>9</v>
      </c>
      <c r="C111" s="162" t="s">
        <v>464</v>
      </c>
      <c r="D111" s="96"/>
      <c r="E111" s="97" t="s">
        <v>3</v>
      </c>
    </row>
    <row r="112" spans="1:5" ht="30" customHeight="1">
      <c r="A112" s="115" t="s">
        <v>264</v>
      </c>
      <c r="B112" s="117" t="s">
        <v>9</v>
      </c>
      <c r="C112" s="162" t="s">
        <v>465</v>
      </c>
      <c r="D112" s="96"/>
      <c r="E112" s="97" t="s">
        <v>3</v>
      </c>
    </row>
    <row r="113" spans="1:5" s="30" customFormat="1" ht="30" customHeight="1">
      <c r="A113" s="157" t="s">
        <v>378</v>
      </c>
      <c r="B113" s="69"/>
      <c r="C113" s="94"/>
      <c r="D113" s="69"/>
      <c r="E113" s="72"/>
    </row>
    <row r="114" spans="1:5" ht="30" customHeight="1">
      <c r="A114" s="115" t="s">
        <v>265</v>
      </c>
      <c r="B114" s="117" t="s">
        <v>7</v>
      </c>
      <c r="C114" s="160" t="s">
        <v>466</v>
      </c>
      <c r="D114" s="96"/>
      <c r="E114" s="97" t="s">
        <v>3</v>
      </c>
    </row>
    <row r="115" spans="1:5" ht="30" customHeight="1">
      <c r="A115" s="115" t="s">
        <v>267</v>
      </c>
      <c r="B115" s="116" t="s">
        <v>7</v>
      </c>
      <c r="C115" s="160" t="s">
        <v>467</v>
      </c>
      <c r="D115" s="96"/>
      <c r="E115" s="97" t="s">
        <v>3</v>
      </c>
    </row>
    <row r="116" spans="1:5" ht="30" customHeight="1">
      <c r="A116" s="115" t="s">
        <v>268</v>
      </c>
      <c r="B116" s="117" t="s">
        <v>7</v>
      </c>
      <c r="C116" s="162" t="s">
        <v>468</v>
      </c>
      <c r="D116" s="96"/>
      <c r="E116" s="97" t="s">
        <v>3</v>
      </c>
    </row>
    <row r="117" spans="1:5" ht="30" customHeight="1">
      <c r="A117" s="115" t="s">
        <v>270</v>
      </c>
      <c r="B117" s="117" t="s">
        <v>7</v>
      </c>
      <c r="C117" s="162" t="s">
        <v>469</v>
      </c>
      <c r="D117" s="96"/>
      <c r="E117" s="97" t="s">
        <v>3</v>
      </c>
    </row>
    <row r="118" spans="1:5" ht="30" customHeight="1">
      <c r="A118" s="115" t="s">
        <v>271</v>
      </c>
      <c r="B118" s="117" t="s">
        <v>8</v>
      </c>
      <c r="C118" s="162" t="s">
        <v>470</v>
      </c>
      <c r="D118" s="96"/>
      <c r="E118" s="97" t="s">
        <v>3</v>
      </c>
    </row>
    <row r="119" spans="1:5" ht="30" customHeight="1">
      <c r="A119" s="115" t="s">
        <v>272</v>
      </c>
      <c r="B119" s="117" t="s">
        <v>5</v>
      </c>
      <c r="C119" s="162" t="s">
        <v>471</v>
      </c>
      <c r="D119" s="96"/>
      <c r="E119" s="97" t="s">
        <v>3</v>
      </c>
    </row>
    <row r="120" spans="1:5" s="30" customFormat="1" ht="30" customHeight="1">
      <c r="A120" s="157" t="s">
        <v>379</v>
      </c>
      <c r="B120" s="69"/>
      <c r="C120" s="94"/>
      <c r="D120" s="69"/>
      <c r="E120" s="72"/>
    </row>
    <row r="121" spans="1:5" ht="30" customHeight="1">
      <c r="A121" s="115" t="s">
        <v>273</v>
      </c>
      <c r="B121" s="116" t="s">
        <v>7</v>
      </c>
      <c r="C121" s="160" t="s">
        <v>512</v>
      </c>
      <c r="D121" s="96"/>
      <c r="E121" s="97" t="s">
        <v>3</v>
      </c>
    </row>
    <row r="122" spans="1:5" ht="30" customHeight="1">
      <c r="A122" s="115" t="s">
        <v>275</v>
      </c>
      <c r="B122" s="116" t="s">
        <v>7</v>
      </c>
      <c r="C122" s="160" t="s">
        <v>472</v>
      </c>
      <c r="D122" s="96"/>
      <c r="E122" s="97" t="s">
        <v>3</v>
      </c>
    </row>
    <row r="123" spans="1:5" ht="30" customHeight="1">
      <c r="A123" s="115" t="s">
        <v>277</v>
      </c>
      <c r="B123" s="116" t="s">
        <v>5</v>
      </c>
      <c r="C123" s="160" t="s">
        <v>473</v>
      </c>
      <c r="D123" s="96"/>
      <c r="E123" s="97" t="s">
        <v>3</v>
      </c>
    </row>
    <row r="124" spans="1:5" ht="30" customHeight="1">
      <c r="A124" s="115" t="s">
        <v>278</v>
      </c>
      <c r="B124" s="117" t="s">
        <v>8</v>
      </c>
      <c r="C124" s="162" t="s">
        <v>474</v>
      </c>
      <c r="D124" s="96"/>
      <c r="E124" s="97" t="s">
        <v>3</v>
      </c>
    </row>
    <row r="125" spans="1:5" ht="30" customHeight="1">
      <c r="A125" s="115" t="s">
        <v>279</v>
      </c>
      <c r="B125" s="117" t="s">
        <v>8</v>
      </c>
      <c r="C125" s="162" t="s">
        <v>475</v>
      </c>
      <c r="D125" s="96"/>
      <c r="E125" s="97" t="s">
        <v>3</v>
      </c>
    </row>
    <row r="126" spans="1:5" ht="30" customHeight="1">
      <c r="A126" s="115" t="s">
        <v>280</v>
      </c>
      <c r="B126" s="117" t="s">
        <v>5</v>
      </c>
      <c r="C126" s="162" t="s">
        <v>476</v>
      </c>
      <c r="D126" s="96"/>
      <c r="E126" s="97" t="s">
        <v>3</v>
      </c>
    </row>
    <row r="127" spans="1:5" ht="30" customHeight="1">
      <c r="A127" s="115" t="s">
        <v>281</v>
      </c>
      <c r="B127" s="117" t="s">
        <v>10</v>
      </c>
      <c r="C127" s="162" t="s">
        <v>477</v>
      </c>
      <c r="D127" s="96"/>
      <c r="E127" s="97" t="s">
        <v>3</v>
      </c>
    </row>
  </sheetData>
  <sheetProtection/>
  <dataValidations count="2">
    <dataValidation type="list" allowBlank="1" showInputMessage="1" showErrorMessage="1" errorTitle="Invalid value supplied" error="You have to choose from&#10;Y, N, or NA, case insensitive" sqref="D84:D89 D98:D104 D114:D119 D69:D72 D63:D67 D74:D82 D91:D96 D121:D127 D21:D29 D106:D112 D5:D11 D54:D61 D46:D52 D40:D44 D31:D38 D13:D19">
      <formula1>"Y,y,N,n,NA,na"</formula1>
    </dataValidation>
    <dataValidation type="list" allowBlank="1" showInputMessage="1" showErrorMessage="1" sqref="E1">
      <formula1>keyAreaNames</formula1>
    </dataValidation>
  </dataValidations>
  <printOptions/>
  <pageMargins left="0.7" right="0.7" top="0.75" bottom="0.75" header="0.3" footer="0.3"/>
  <pageSetup fitToHeight="0" fitToWidth="1" horizontalDpi="600" verticalDpi="600" orientation="portrait" paperSize="9" scale="64" r:id="rId1"/>
  <headerFooter>
    <oddFooter>&amp;L&amp;D / &amp;T&amp;CPage &amp;P of &amp;N&amp;RLangebroek, T. (Tom)</oddFooter>
  </headerFooter>
</worksheet>
</file>

<file path=xl/worksheets/sheet4.xml><?xml version="1.0" encoding="utf-8"?>
<worksheet xmlns="http://schemas.openxmlformats.org/spreadsheetml/2006/main" xmlns:r="http://schemas.openxmlformats.org/officeDocument/2006/relationships">
  <sheetPr codeName="Blad39">
    <pageSetUpPr fitToPage="1"/>
  </sheetPr>
  <dimension ref="A1:AM29"/>
  <sheetViews>
    <sheetView showGridLines="0" showZeros="0" zoomScale="55" zoomScaleNormal="55" zoomScalePageLayoutView="0" workbookViewId="0" topLeftCell="A1">
      <selection activeCell="A1" sqref="A1:AL1"/>
    </sheetView>
  </sheetViews>
  <sheetFormatPr defaultColWidth="2.140625" defaultRowHeight="15"/>
  <cols>
    <col min="1" max="1" width="5.00390625" style="52" customWidth="1"/>
    <col min="2" max="2" width="28.57421875" style="53" customWidth="1"/>
    <col min="3" max="38" width="2.421875" style="54" customWidth="1"/>
    <col min="39" max="39" width="3.421875" style="42" customWidth="1"/>
    <col min="40" max="40" width="7.57421875" style="42" customWidth="1"/>
    <col min="41" max="224" width="9.140625" style="42" customWidth="1"/>
    <col min="225" max="225" width="8.8515625" style="42" customWidth="1"/>
    <col min="226" max="226" width="26.00390625" style="42" bestFit="1" customWidth="1"/>
    <col min="227" max="228" width="2.421875" style="42" bestFit="1" customWidth="1"/>
    <col min="229" max="229" width="2.57421875" style="42" customWidth="1"/>
    <col min="230" max="230" width="7.421875" style="42" customWidth="1"/>
    <col min="231" max="254" width="2.8515625" style="42" customWidth="1"/>
    <col min="255" max="16384" width="2.140625" style="42" customWidth="1"/>
  </cols>
  <sheetData>
    <row r="1" spans="1:39" s="39" customFormat="1" ht="30" customHeight="1">
      <c r="A1" s="187" t="s">
        <v>295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9"/>
      <c r="AM1" s="38"/>
    </row>
    <row r="2" spans="1:38" s="41" customFormat="1" ht="30" customHeight="1">
      <c r="A2" s="40"/>
      <c r="B2" s="65" t="str">
        <f>companyName</f>
        <v>{Company name}</v>
      </c>
      <c r="C2" s="223" t="str">
        <f>projectName</f>
        <v>{Project}</v>
      </c>
      <c r="D2" s="223"/>
      <c r="E2" s="223"/>
      <c r="F2" s="223"/>
      <c r="G2" s="223"/>
      <c r="H2" s="223"/>
      <c r="I2" s="223"/>
      <c r="J2" s="223"/>
      <c r="K2" s="223"/>
      <c r="L2" s="223"/>
      <c r="M2" s="223"/>
      <c r="N2" s="223"/>
      <c r="O2" s="223"/>
      <c r="P2" s="223"/>
      <c r="Q2" s="223"/>
      <c r="R2" s="223"/>
      <c r="S2" s="223"/>
      <c r="T2" s="223"/>
      <c r="U2" s="223"/>
      <c r="V2" s="223"/>
      <c r="W2" s="223"/>
      <c r="X2" s="223"/>
      <c r="Y2" s="223"/>
      <c r="Z2" s="223"/>
      <c r="AA2" s="224"/>
      <c r="AB2" s="224"/>
      <c r="AC2" s="224"/>
      <c r="AD2" s="224"/>
      <c r="AE2" s="224"/>
      <c r="AF2" s="224"/>
      <c r="AG2" s="224"/>
      <c r="AH2" s="224"/>
      <c r="AI2" s="224"/>
      <c r="AJ2" s="224"/>
      <c r="AK2" s="224"/>
      <c r="AL2" s="225"/>
    </row>
    <row r="3" spans="1:38" ht="12" customHeight="1">
      <c r="A3" s="207"/>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9"/>
    </row>
    <row r="4" spans="1:38" s="43" customFormat="1" ht="32.25" customHeight="1">
      <c r="A4" s="213" t="s">
        <v>120</v>
      </c>
      <c r="B4" s="214"/>
      <c r="C4" s="220"/>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2"/>
    </row>
    <row r="5" spans="1:38" ht="41.25" customHeight="1">
      <c r="A5" s="213" t="s">
        <v>27</v>
      </c>
      <c r="B5" s="214"/>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6"/>
    </row>
    <row r="6" spans="1:38" s="44" customFormat="1" ht="24.75" customHeight="1" thickBot="1">
      <c r="A6" s="210"/>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2"/>
    </row>
    <row r="7" spans="1:38" s="44" customFormat="1" ht="17.25" customHeight="1" thickBot="1">
      <c r="A7" s="45"/>
      <c r="B7" s="55" t="s">
        <v>30</v>
      </c>
      <c r="C7" s="217" t="s">
        <v>126</v>
      </c>
      <c r="D7" s="218"/>
      <c r="E7" s="218"/>
      <c r="F7" s="218"/>
      <c r="G7" s="218"/>
      <c r="H7" s="218"/>
      <c r="I7" s="218"/>
      <c r="J7" s="218"/>
      <c r="K7" s="218"/>
      <c r="L7" s="218"/>
      <c r="M7" s="218"/>
      <c r="N7" s="219"/>
      <c r="O7" s="217" t="s">
        <v>127</v>
      </c>
      <c r="P7" s="218"/>
      <c r="Q7" s="218"/>
      <c r="R7" s="218"/>
      <c r="S7" s="218"/>
      <c r="T7" s="218"/>
      <c r="U7" s="218"/>
      <c r="V7" s="218"/>
      <c r="W7" s="218"/>
      <c r="X7" s="218"/>
      <c r="Y7" s="218"/>
      <c r="Z7" s="219"/>
      <c r="AA7" s="217" t="s">
        <v>128</v>
      </c>
      <c r="AB7" s="218"/>
      <c r="AC7" s="218"/>
      <c r="AD7" s="218"/>
      <c r="AE7" s="218"/>
      <c r="AF7" s="218"/>
      <c r="AG7" s="218"/>
      <c r="AH7" s="218"/>
      <c r="AI7" s="218"/>
      <c r="AJ7" s="218"/>
      <c r="AK7" s="218"/>
      <c r="AL7" s="219"/>
    </row>
    <row r="8" spans="1:38" s="44" customFormat="1" ht="18" customHeight="1">
      <c r="A8" s="35" t="s">
        <v>11</v>
      </c>
      <c r="B8" s="112" t="str">
        <f>baseData!A1</f>
        <v>利害関係者のコミットメント</v>
      </c>
      <c r="C8" s="202" t="s">
        <v>5</v>
      </c>
      <c r="D8" s="203"/>
      <c r="E8" s="203"/>
      <c r="F8" s="203"/>
      <c r="G8" s="204" t="s">
        <v>10</v>
      </c>
      <c r="H8" s="203"/>
      <c r="I8" s="203"/>
      <c r="J8" s="203"/>
      <c r="K8" s="204" t="s">
        <v>10</v>
      </c>
      <c r="L8" s="203"/>
      <c r="M8" s="203"/>
      <c r="N8" s="206"/>
      <c r="O8" s="226" t="s">
        <v>5</v>
      </c>
      <c r="P8" s="203"/>
      <c r="Q8" s="203"/>
      <c r="R8" s="203"/>
      <c r="S8" s="203"/>
      <c r="T8" s="203"/>
      <c r="U8" s="204" t="s">
        <v>6</v>
      </c>
      <c r="V8" s="203"/>
      <c r="W8" s="203"/>
      <c r="X8" s="203"/>
      <c r="Y8" s="203"/>
      <c r="Z8" s="206"/>
      <c r="AA8" s="202" t="s">
        <v>5</v>
      </c>
      <c r="AB8" s="203"/>
      <c r="AC8" s="203"/>
      <c r="AD8" s="203"/>
      <c r="AE8" s="203"/>
      <c r="AF8" s="203"/>
      <c r="AG8" s="204" t="s">
        <v>10</v>
      </c>
      <c r="AH8" s="203"/>
      <c r="AI8" s="203"/>
      <c r="AJ8" s="203"/>
      <c r="AK8" s="203"/>
      <c r="AL8" s="206"/>
    </row>
    <row r="9" spans="1:38" s="44" customFormat="1" ht="18" customHeight="1">
      <c r="A9" s="36" t="s">
        <v>12</v>
      </c>
      <c r="B9" s="113" t="str">
        <f>baseData!A2</f>
        <v>関与の度合い</v>
      </c>
      <c r="C9" s="205" t="s">
        <v>7</v>
      </c>
      <c r="D9" s="195"/>
      <c r="E9" s="195"/>
      <c r="F9" s="196" t="s">
        <v>7</v>
      </c>
      <c r="G9" s="195"/>
      <c r="H9" s="195"/>
      <c r="I9" s="196" t="s">
        <v>8</v>
      </c>
      <c r="J9" s="195"/>
      <c r="K9" s="195"/>
      <c r="L9" s="196" t="s">
        <v>5</v>
      </c>
      <c r="M9" s="195"/>
      <c r="N9" s="197"/>
      <c r="O9" s="194" t="s">
        <v>7</v>
      </c>
      <c r="P9" s="195"/>
      <c r="Q9" s="195"/>
      <c r="R9" s="195"/>
      <c r="S9" s="195"/>
      <c r="T9" s="195"/>
      <c r="U9" s="195"/>
      <c r="V9" s="195"/>
      <c r="W9" s="195"/>
      <c r="X9" s="195"/>
      <c r="Y9" s="195"/>
      <c r="Z9" s="197"/>
      <c r="AA9" s="205" t="s">
        <v>7</v>
      </c>
      <c r="AB9" s="195"/>
      <c r="AC9" s="195"/>
      <c r="AD9" s="195"/>
      <c r="AE9" s="195"/>
      <c r="AF9" s="195"/>
      <c r="AG9" s="196" t="s">
        <v>8</v>
      </c>
      <c r="AH9" s="195"/>
      <c r="AI9" s="195"/>
      <c r="AJ9" s="195"/>
      <c r="AK9" s="195"/>
      <c r="AL9" s="197"/>
    </row>
    <row r="10" spans="1:38" s="44" customFormat="1" ht="18" customHeight="1">
      <c r="A10" s="36" t="s">
        <v>13</v>
      </c>
      <c r="B10" s="113" t="str">
        <f>baseData!A3</f>
        <v>テスト戦略</v>
      </c>
      <c r="C10" s="205" t="s">
        <v>7</v>
      </c>
      <c r="D10" s="195"/>
      <c r="E10" s="195"/>
      <c r="F10" s="196" t="s">
        <v>8</v>
      </c>
      <c r="G10" s="195"/>
      <c r="H10" s="195"/>
      <c r="I10" s="196" t="s">
        <v>5</v>
      </c>
      <c r="J10" s="195"/>
      <c r="K10" s="195"/>
      <c r="L10" s="196" t="s">
        <v>10</v>
      </c>
      <c r="M10" s="195"/>
      <c r="N10" s="197"/>
      <c r="O10" s="194" t="s">
        <v>7</v>
      </c>
      <c r="P10" s="195"/>
      <c r="Q10" s="195"/>
      <c r="R10" s="195"/>
      <c r="S10" s="196" t="s">
        <v>5</v>
      </c>
      <c r="T10" s="195"/>
      <c r="U10" s="195"/>
      <c r="V10" s="195"/>
      <c r="W10" s="196" t="s">
        <v>5</v>
      </c>
      <c r="X10" s="195"/>
      <c r="Y10" s="195"/>
      <c r="Z10" s="197"/>
      <c r="AA10" s="205" t="s">
        <v>7</v>
      </c>
      <c r="AB10" s="195"/>
      <c r="AC10" s="195"/>
      <c r="AD10" s="195"/>
      <c r="AE10" s="195"/>
      <c r="AF10" s="195"/>
      <c r="AG10" s="196" t="s">
        <v>5</v>
      </c>
      <c r="AH10" s="195"/>
      <c r="AI10" s="195"/>
      <c r="AJ10" s="195"/>
      <c r="AK10" s="195"/>
      <c r="AL10" s="197"/>
    </row>
    <row r="11" spans="1:38" s="44" customFormat="1" ht="18" customHeight="1">
      <c r="A11" s="36" t="s">
        <v>14</v>
      </c>
      <c r="B11" s="113" t="str">
        <f>baseData!A4</f>
        <v>テスト組織</v>
      </c>
      <c r="C11" s="205" t="s">
        <v>10</v>
      </c>
      <c r="D11" s="195"/>
      <c r="E11" s="195"/>
      <c r="F11" s="196" t="s">
        <v>6</v>
      </c>
      <c r="G11" s="195"/>
      <c r="H11" s="195"/>
      <c r="I11" s="196" t="s">
        <v>9</v>
      </c>
      <c r="J11" s="195"/>
      <c r="K11" s="195"/>
      <c r="L11" s="196" t="s">
        <v>181</v>
      </c>
      <c r="M11" s="195"/>
      <c r="N11" s="197"/>
      <c r="O11" s="194" t="s">
        <v>10</v>
      </c>
      <c r="P11" s="195"/>
      <c r="Q11" s="195"/>
      <c r="R11" s="195"/>
      <c r="S11" s="195"/>
      <c r="T11" s="195"/>
      <c r="U11" s="196" t="s">
        <v>9</v>
      </c>
      <c r="V11" s="195"/>
      <c r="W11" s="195"/>
      <c r="X11" s="195"/>
      <c r="Y11" s="195"/>
      <c r="Z11" s="197"/>
      <c r="AA11" s="205" t="s">
        <v>10</v>
      </c>
      <c r="AB11" s="195"/>
      <c r="AC11" s="195"/>
      <c r="AD11" s="195"/>
      <c r="AE11" s="195"/>
      <c r="AF11" s="195"/>
      <c r="AG11" s="196" t="s">
        <v>181</v>
      </c>
      <c r="AH11" s="195"/>
      <c r="AI11" s="195"/>
      <c r="AJ11" s="195"/>
      <c r="AK11" s="195"/>
      <c r="AL11" s="197"/>
    </row>
    <row r="12" spans="1:38" s="44" customFormat="1" ht="18" customHeight="1">
      <c r="A12" s="36" t="s">
        <v>15</v>
      </c>
      <c r="B12" s="113" t="str">
        <f>baseData!A5</f>
        <v>コミュニケーション</v>
      </c>
      <c r="C12" s="205" t="s">
        <v>7</v>
      </c>
      <c r="D12" s="195"/>
      <c r="E12" s="195"/>
      <c r="F12" s="195"/>
      <c r="G12" s="195" t="s">
        <v>10</v>
      </c>
      <c r="H12" s="195"/>
      <c r="I12" s="196" t="s">
        <v>5</v>
      </c>
      <c r="J12" s="195"/>
      <c r="K12" s="195" t="s">
        <v>10</v>
      </c>
      <c r="L12" s="195"/>
      <c r="M12" s="195"/>
      <c r="N12" s="197"/>
      <c r="O12" s="194" t="s">
        <v>8</v>
      </c>
      <c r="P12" s="195"/>
      <c r="Q12" s="195"/>
      <c r="R12" s="195"/>
      <c r="S12" s="195"/>
      <c r="T12" s="195"/>
      <c r="U12" s="196" t="s">
        <v>10</v>
      </c>
      <c r="V12" s="195"/>
      <c r="W12" s="195"/>
      <c r="X12" s="195"/>
      <c r="Y12" s="195"/>
      <c r="Z12" s="197"/>
      <c r="AA12" s="205" t="s">
        <v>5</v>
      </c>
      <c r="AB12" s="195"/>
      <c r="AC12" s="195"/>
      <c r="AD12" s="195"/>
      <c r="AE12" s="195"/>
      <c r="AF12" s="195"/>
      <c r="AG12" s="195"/>
      <c r="AH12" s="195"/>
      <c r="AI12" s="195"/>
      <c r="AJ12" s="195"/>
      <c r="AK12" s="195"/>
      <c r="AL12" s="197"/>
    </row>
    <row r="13" spans="1:38" s="44" customFormat="1" ht="18" customHeight="1">
      <c r="A13" s="36" t="s">
        <v>16</v>
      </c>
      <c r="B13" s="113" t="str">
        <f>baseData!A6</f>
        <v>報告</v>
      </c>
      <c r="C13" s="205" t="s">
        <v>10</v>
      </c>
      <c r="D13" s="195"/>
      <c r="E13" s="195"/>
      <c r="F13" s="195"/>
      <c r="G13" s="196" t="s">
        <v>9</v>
      </c>
      <c r="H13" s="195"/>
      <c r="I13" s="195"/>
      <c r="J13" s="195"/>
      <c r="K13" s="196" t="s">
        <v>9</v>
      </c>
      <c r="L13" s="195"/>
      <c r="M13" s="195"/>
      <c r="N13" s="197"/>
      <c r="O13" s="194" t="s">
        <v>10</v>
      </c>
      <c r="P13" s="195"/>
      <c r="Q13" s="195"/>
      <c r="R13" s="195"/>
      <c r="S13" s="196" t="s">
        <v>10</v>
      </c>
      <c r="T13" s="195"/>
      <c r="U13" s="195"/>
      <c r="V13" s="195"/>
      <c r="W13" s="196" t="s">
        <v>9</v>
      </c>
      <c r="X13" s="195"/>
      <c r="Y13" s="195"/>
      <c r="Z13" s="197"/>
      <c r="AA13" s="205" t="s">
        <v>6</v>
      </c>
      <c r="AB13" s="195"/>
      <c r="AC13" s="195"/>
      <c r="AD13" s="195"/>
      <c r="AE13" s="195"/>
      <c r="AF13" s="195"/>
      <c r="AG13" s="195"/>
      <c r="AH13" s="195"/>
      <c r="AI13" s="195"/>
      <c r="AJ13" s="195"/>
      <c r="AK13" s="195"/>
      <c r="AL13" s="197"/>
    </row>
    <row r="14" spans="1:38" s="44" customFormat="1" ht="18" customHeight="1">
      <c r="A14" s="36" t="s">
        <v>17</v>
      </c>
      <c r="B14" s="113" t="str">
        <f>baseData!A7</f>
        <v>テストプロセス管理</v>
      </c>
      <c r="C14" s="205" t="s">
        <v>6</v>
      </c>
      <c r="D14" s="195"/>
      <c r="E14" s="195"/>
      <c r="F14" s="195"/>
      <c r="G14" s="196" t="s">
        <v>6</v>
      </c>
      <c r="H14" s="195"/>
      <c r="I14" s="195"/>
      <c r="J14" s="195"/>
      <c r="K14" s="196" t="s">
        <v>9</v>
      </c>
      <c r="L14" s="195"/>
      <c r="M14" s="195"/>
      <c r="N14" s="197"/>
      <c r="O14" s="194" t="s">
        <v>6</v>
      </c>
      <c r="P14" s="195"/>
      <c r="Q14" s="195"/>
      <c r="R14" s="195"/>
      <c r="S14" s="196" t="s">
        <v>9</v>
      </c>
      <c r="T14" s="195"/>
      <c r="U14" s="195"/>
      <c r="V14" s="195"/>
      <c r="W14" s="196" t="s">
        <v>9</v>
      </c>
      <c r="X14" s="195"/>
      <c r="Y14" s="195"/>
      <c r="Z14" s="197"/>
      <c r="AA14" s="205" t="s">
        <v>6</v>
      </c>
      <c r="AB14" s="195"/>
      <c r="AC14" s="195"/>
      <c r="AD14" s="195"/>
      <c r="AE14" s="195"/>
      <c r="AF14" s="195"/>
      <c r="AG14" s="196" t="s">
        <v>9</v>
      </c>
      <c r="AH14" s="195"/>
      <c r="AI14" s="195"/>
      <c r="AJ14" s="195"/>
      <c r="AK14" s="195"/>
      <c r="AL14" s="197"/>
    </row>
    <row r="15" spans="1:38" s="44" customFormat="1" ht="18" customHeight="1">
      <c r="A15" s="36" t="s">
        <v>18</v>
      </c>
      <c r="B15" s="113" t="str">
        <f>baseData!A8</f>
        <v>見積もりと計画</v>
      </c>
      <c r="C15" s="205" t="s">
        <v>181</v>
      </c>
      <c r="D15" s="195"/>
      <c r="E15" s="195"/>
      <c r="F15" s="195"/>
      <c r="G15" s="195"/>
      <c r="H15" s="195"/>
      <c r="I15" s="196" t="s">
        <v>9</v>
      </c>
      <c r="J15" s="195"/>
      <c r="K15" s="195"/>
      <c r="L15" s="195"/>
      <c r="M15" s="195"/>
      <c r="N15" s="197"/>
      <c r="O15" s="194" t="s">
        <v>181</v>
      </c>
      <c r="P15" s="195"/>
      <c r="Q15" s="195"/>
      <c r="R15" s="195"/>
      <c r="S15" s="195"/>
      <c r="T15" s="195"/>
      <c r="U15" s="196" t="s">
        <v>9</v>
      </c>
      <c r="V15" s="195"/>
      <c r="W15" s="195"/>
      <c r="X15" s="195"/>
      <c r="Y15" s="195"/>
      <c r="Z15" s="197"/>
      <c r="AA15" s="205" t="s">
        <v>9</v>
      </c>
      <c r="AB15" s="195"/>
      <c r="AC15" s="195"/>
      <c r="AD15" s="195"/>
      <c r="AE15" s="195"/>
      <c r="AF15" s="195"/>
      <c r="AG15" s="195"/>
      <c r="AH15" s="195"/>
      <c r="AI15" s="195"/>
      <c r="AJ15" s="195"/>
      <c r="AK15" s="195"/>
      <c r="AL15" s="197"/>
    </row>
    <row r="16" spans="1:38" s="44" customFormat="1" ht="18" customHeight="1">
      <c r="A16" s="36" t="s">
        <v>19</v>
      </c>
      <c r="B16" s="113" t="str">
        <f>baseData!A9</f>
        <v>メトリクス</v>
      </c>
      <c r="C16" s="205" t="s">
        <v>5</v>
      </c>
      <c r="D16" s="195"/>
      <c r="E16" s="195"/>
      <c r="F16" s="195"/>
      <c r="G16" s="195"/>
      <c r="H16" s="195"/>
      <c r="I16" s="195"/>
      <c r="J16" s="195"/>
      <c r="K16" s="195"/>
      <c r="L16" s="195"/>
      <c r="M16" s="195"/>
      <c r="N16" s="197"/>
      <c r="O16" s="194" t="s">
        <v>5</v>
      </c>
      <c r="P16" s="195"/>
      <c r="Q16" s="195"/>
      <c r="R16" s="195"/>
      <c r="S16" s="195"/>
      <c r="T16" s="195"/>
      <c r="U16" s="195"/>
      <c r="V16" s="195"/>
      <c r="W16" s="195"/>
      <c r="X16" s="195"/>
      <c r="Y16" s="195"/>
      <c r="Z16" s="197"/>
      <c r="AA16" s="205" t="s">
        <v>5</v>
      </c>
      <c r="AB16" s="195"/>
      <c r="AC16" s="195"/>
      <c r="AD16" s="195"/>
      <c r="AE16" s="195"/>
      <c r="AF16" s="195"/>
      <c r="AG16" s="196" t="s">
        <v>6</v>
      </c>
      <c r="AH16" s="195"/>
      <c r="AI16" s="195"/>
      <c r="AJ16" s="195"/>
      <c r="AK16" s="195"/>
      <c r="AL16" s="197"/>
    </row>
    <row r="17" spans="1:38" s="44" customFormat="1" ht="18" customHeight="1">
      <c r="A17" s="36" t="s">
        <v>20</v>
      </c>
      <c r="B17" s="113" t="str">
        <f>baseData!A10</f>
        <v>欠陥管理</v>
      </c>
      <c r="C17" s="205" t="s">
        <v>5</v>
      </c>
      <c r="D17" s="195"/>
      <c r="E17" s="195"/>
      <c r="F17" s="195"/>
      <c r="G17" s="196" t="s">
        <v>10</v>
      </c>
      <c r="H17" s="195"/>
      <c r="I17" s="195"/>
      <c r="J17" s="195"/>
      <c r="K17" s="196" t="s">
        <v>6</v>
      </c>
      <c r="L17" s="195"/>
      <c r="M17" s="195"/>
      <c r="N17" s="197"/>
      <c r="O17" s="194" t="s">
        <v>5</v>
      </c>
      <c r="P17" s="195"/>
      <c r="Q17" s="195"/>
      <c r="R17" s="196" t="s">
        <v>6</v>
      </c>
      <c r="S17" s="195"/>
      <c r="T17" s="195"/>
      <c r="U17" s="196" t="s">
        <v>9</v>
      </c>
      <c r="V17" s="195"/>
      <c r="W17" s="195"/>
      <c r="X17" s="196" t="s">
        <v>181</v>
      </c>
      <c r="Y17" s="195"/>
      <c r="Z17" s="197"/>
      <c r="AA17" s="232" t="s">
        <v>10</v>
      </c>
      <c r="AB17" s="233"/>
      <c r="AC17" s="233"/>
      <c r="AD17" s="233"/>
      <c r="AE17" s="233"/>
      <c r="AF17" s="234"/>
      <c r="AG17" s="235" t="s">
        <v>6</v>
      </c>
      <c r="AH17" s="236"/>
      <c r="AI17" s="236"/>
      <c r="AJ17" s="236"/>
      <c r="AK17" s="236"/>
      <c r="AL17" s="237"/>
    </row>
    <row r="18" spans="1:38" s="44" customFormat="1" ht="18" customHeight="1">
      <c r="A18" s="36" t="s">
        <v>21</v>
      </c>
      <c r="B18" s="113" t="str">
        <f>baseData!A11</f>
        <v>テストウェア管理</v>
      </c>
      <c r="C18" s="205" t="s">
        <v>9</v>
      </c>
      <c r="D18" s="195"/>
      <c r="E18" s="195"/>
      <c r="F18" s="195"/>
      <c r="G18" s="195"/>
      <c r="H18" s="195"/>
      <c r="I18" s="196" t="s">
        <v>181</v>
      </c>
      <c r="J18" s="195"/>
      <c r="K18" s="195"/>
      <c r="L18" s="195"/>
      <c r="M18" s="195"/>
      <c r="N18" s="197"/>
      <c r="O18" s="194" t="s">
        <v>181</v>
      </c>
      <c r="P18" s="195"/>
      <c r="Q18" s="195"/>
      <c r="R18" s="195"/>
      <c r="S18" s="195"/>
      <c r="T18" s="195"/>
      <c r="U18" s="196" t="s">
        <v>9</v>
      </c>
      <c r="V18" s="195"/>
      <c r="W18" s="195"/>
      <c r="X18" s="195"/>
      <c r="Y18" s="195"/>
      <c r="Z18" s="197"/>
      <c r="AA18" s="205" t="s">
        <v>9</v>
      </c>
      <c r="AB18" s="195"/>
      <c r="AC18" s="195"/>
      <c r="AD18" s="195"/>
      <c r="AE18" s="195"/>
      <c r="AF18" s="195"/>
      <c r="AG18" s="196" t="s">
        <v>181</v>
      </c>
      <c r="AH18" s="195"/>
      <c r="AI18" s="195"/>
      <c r="AJ18" s="195"/>
      <c r="AK18" s="195"/>
      <c r="AL18" s="197"/>
    </row>
    <row r="19" spans="1:38" s="44" customFormat="1" ht="18" customHeight="1">
      <c r="A19" s="36" t="s">
        <v>22</v>
      </c>
      <c r="B19" s="113" t="str">
        <f>baseData!A12</f>
        <v>手法の実践</v>
      </c>
      <c r="C19" s="205" t="s">
        <v>10</v>
      </c>
      <c r="D19" s="195"/>
      <c r="E19" s="195"/>
      <c r="F19" s="195"/>
      <c r="G19" s="195"/>
      <c r="H19" s="195"/>
      <c r="I19" s="195"/>
      <c r="J19" s="195"/>
      <c r="K19" s="195"/>
      <c r="L19" s="195"/>
      <c r="M19" s="195"/>
      <c r="N19" s="197"/>
      <c r="O19" s="194" t="s">
        <v>10</v>
      </c>
      <c r="P19" s="195"/>
      <c r="Q19" s="195"/>
      <c r="R19" s="195"/>
      <c r="S19" s="195"/>
      <c r="T19" s="195"/>
      <c r="U19" s="195"/>
      <c r="V19" s="195"/>
      <c r="W19" s="195"/>
      <c r="X19" s="195"/>
      <c r="Y19" s="195"/>
      <c r="Z19" s="197"/>
      <c r="AA19" s="205" t="s">
        <v>10</v>
      </c>
      <c r="AB19" s="195"/>
      <c r="AC19" s="195"/>
      <c r="AD19" s="196" t="s">
        <v>6</v>
      </c>
      <c r="AE19" s="195"/>
      <c r="AF19" s="195"/>
      <c r="AG19" s="196" t="s">
        <v>9</v>
      </c>
      <c r="AH19" s="195"/>
      <c r="AI19" s="195"/>
      <c r="AJ19" s="196" t="s">
        <v>181</v>
      </c>
      <c r="AK19" s="195"/>
      <c r="AL19" s="197"/>
    </row>
    <row r="20" spans="1:38" s="44" customFormat="1" ht="18" customHeight="1">
      <c r="A20" s="36" t="s">
        <v>23</v>
      </c>
      <c r="B20" s="113" t="str">
        <f>baseData!A13</f>
        <v>テスト担当者のプロ意識</v>
      </c>
      <c r="C20" s="205" t="s">
        <v>7</v>
      </c>
      <c r="D20" s="195"/>
      <c r="E20" s="195"/>
      <c r="F20" s="196" t="s">
        <v>8</v>
      </c>
      <c r="G20" s="195"/>
      <c r="H20" s="195"/>
      <c r="I20" s="196" t="s">
        <v>8</v>
      </c>
      <c r="J20" s="195"/>
      <c r="K20" s="195"/>
      <c r="L20" s="196" t="s">
        <v>10</v>
      </c>
      <c r="M20" s="195"/>
      <c r="N20" s="197"/>
      <c r="O20" s="194" t="s">
        <v>7</v>
      </c>
      <c r="P20" s="195"/>
      <c r="Q20" s="195"/>
      <c r="R20" s="195"/>
      <c r="S20" s="195"/>
      <c r="T20" s="195"/>
      <c r="U20" s="195"/>
      <c r="V20" s="195"/>
      <c r="W20" s="195"/>
      <c r="X20" s="195"/>
      <c r="Y20" s="195"/>
      <c r="Z20" s="197"/>
      <c r="AA20" s="205" t="s">
        <v>8</v>
      </c>
      <c r="AB20" s="195"/>
      <c r="AC20" s="195"/>
      <c r="AD20" s="195"/>
      <c r="AE20" s="195"/>
      <c r="AF20" s="195"/>
      <c r="AG20" s="196" t="s">
        <v>5</v>
      </c>
      <c r="AH20" s="195"/>
      <c r="AI20" s="195"/>
      <c r="AJ20" s="195"/>
      <c r="AK20" s="195"/>
      <c r="AL20" s="197"/>
    </row>
    <row r="21" spans="1:38" s="44" customFormat="1" ht="18" customHeight="1">
      <c r="A21" s="36" t="s">
        <v>24</v>
      </c>
      <c r="B21" s="113" t="str">
        <f>baseData!A14</f>
        <v>テストケース設計</v>
      </c>
      <c r="C21" s="205" t="s">
        <v>5</v>
      </c>
      <c r="D21" s="195"/>
      <c r="E21" s="195"/>
      <c r="F21" s="195"/>
      <c r="G21" s="196" t="s">
        <v>10</v>
      </c>
      <c r="H21" s="195"/>
      <c r="I21" s="195"/>
      <c r="J21" s="195"/>
      <c r="K21" s="196" t="s">
        <v>6</v>
      </c>
      <c r="L21" s="195"/>
      <c r="M21" s="195"/>
      <c r="N21" s="197"/>
      <c r="O21" s="194" t="s">
        <v>5</v>
      </c>
      <c r="P21" s="195"/>
      <c r="Q21" s="195"/>
      <c r="R21" s="195"/>
      <c r="S21" s="196" t="s">
        <v>10</v>
      </c>
      <c r="T21" s="195"/>
      <c r="U21" s="195"/>
      <c r="V21" s="195"/>
      <c r="W21" s="196" t="s">
        <v>9</v>
      </c>
      <c r="X21" s="195"/>
      <c r="Y21" s="195"/>
      <c r="Z21" s="197"/>
      <c r="AA21" s="205" t="s">
        <v>9</v>
      </c>
      <c r="AB21" s="195"/>
      <c r="AC21" s="195"/>
      <c r="AD21" s="195"/>
      <c r="AE21" s="195"/>
      <c r="AF21" s="195"/>
      <c r="AG21" s="195"/>
      <c r="AH21" s="195"/>
      <c r="AI21" s="195"/>
      <c r="AJ21" s="195"/>
      <c r="AK21" s="195"/>
      <c r="AL21" s="197"/>
    </row>
    <row r="22" spans="1:38" s="44" customFormat="1" ht="18" customHeight="1">
      <c r="A22" s="36" t="s">
        <v>25</v>
      </c>
      <c r="B22" s="113" t="str">
        <f>baseData!A15</f>
        <v>テストツール</v>
      </c>
      <c r="C22" s="205" t="s">
        <v>7</v>
      </c>
      <c r="D22" s="195"/>
      <c r="E22" s="195"/>
      <c r="F22" s="195"/>
      <c r="G22" s="195"/>
      <c r="H22" s="195"/>
      <c r="I22" s="196" t="s">
        <v>7</v>
      </c>
      <c r="J22" s="195"/>
      <c r="K22" s="195"/>
      <c r="L22" s="195"/>
      <c r="M22" s="195"/>
      <c r="N22" s="197"/>
      <c r="O22" s="194" t="s">
        <v>7</v>
      </c>
      <c r="P22" s="195"/>
      <c r="Q22" s="195"/>
      <c r="R22" s="195"/>
      <c r="S22" s="195"/>
      <c r="T22" s="195"/>
      <c r="U22" s="195"/>
      <c r="V22" s="195"/>
      <c r="W22" s="195"/>
      <c r="X22" s="195"/>
      <c r="Y22" s="195"/>
      <c r="Z22" s="197"/>
      <c r="AA22" s="205" t="s">
        <v>7</v>
      </c>
      <c r="AB22" s="195"/>
      <c r="AC22" s="195"/>
      <c r="AD22" s="195"/>
      <c r="AE22" s="196" t="s">
        <v>8</v>
      </c>
      <c r="AF22" s="195"/>
      <c r="AG22" s="195"/>
      <c r="AH22" s="195"/>
      <c r="AI22" s="196" t="s">
        <v>5</v>
      </c>
      <c r="AJ22" s="195"/>
      <c r="AK22" s="195"/>
      <c r="AL22" s="197"/>
    </row>
    <row r="23" spans="1:38" ht="18" customHeight="1" thickBot="1">
      <c r="A23" s="37" t="s">
        <v>26</v>
      </c>
      <c r="B23" s="114" t="str">
        <f>baseData!A16</f>
        <v>テスト環境</v>
      </c>
      <c r="C23" s="230" t="s">
        <v>7</v>
      </c>
      <c r="D23" s="228"/>
      <c r="E23" s="228"/>
      <c r="F23" s="228"/>
      <c r="G23" s="227" t="s">
        <v>7</v>
      </c>
      <c r="H23" s="228"/>
      <c r="I23" s="228"/>
      <c r="J23" s="228"/>
      <c r="K23" s="227" t="s">
        <v>5</v>
      </c>
      <c r="L23" s="228"/>
      <c r="M23" s="228"/>
      <c r="N23" s="229"/>
      <c r="O23" s="231" t="s">
        <v>8</v>
      </c>
      <c r="P23" s="228"/>
      <c r="Q23" s="228"/>
      <c r="R23" s="228"/>
      <c r="S23" s="228"/>
      <c r="T23" s="228"/>
      <c r="U23" s="228"/>
      <c r="V23" s="228"/>
      <c r="W23" s="228"/>
      <c r="X23" s="228"/>
      <c r="Y23" s="228"/>
      <c r="Z23" s="229"/>
      <c r="AA23" s="230" t="s">
        <v>8</v>
      </c>
      <c r="AB23" s="228"/>
      <c r="AC23" s="228"/>
      <c r="AD23" s="228"/>
      <c r="AE23" s="227" t="s">
        <v>5</v>
      </c>
      <c r="AF23" s="228"/>
      <c r="AG23" s="228"/>
      <c r="AH23" s="228"/>
      <c r="AI23" s="227" t="s">
        <v>10</v>
      </c>
      <c r="AJ23" s="228"/>
      <c r="AK23" s="228"/>
      <c r="AL23" s="229"/>
    </row>
    <row r="24" spans="1:39" ht="12.75">
      <c r="A24" s="46"/>
      <c r="B24" s="47"/>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50"/>
    </row>
    <row r="25" spans="1:39" ht="13.5">
      <c r="A25" s="51"/>
      <c r="B25" s="123" t="s">
        <v>297</v>
      </c>
      <c r="C25" s="198"/>
      <c r="D25" s="198"/>
      <c r="E25" s="19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50"/>
    </row>
    <row r="26" spans="1:38" ht="13.5">
      <c r="A26" s="51"/>
      <c r="B26" s="123" t="s">
        <v>298</v>
      </c>
      <c r="C26" s="199"/>
      <c r="D26" s="199"/>
      <c r="E26" s="199"/>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row>
    <row r="27" spans="1:38" ht="13.5">
      <c r="A27" s="46"/>
      <c r="B27" s="124" t="s">
        <v>299</v>
      </c>
      <c r="C27" s="200"/>
      <c r="D27" s="200"/>
      <c r="E27" s="200"/>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row>
    <row r="28" spans="3:32" ht="12.75">
      <c r="C28" s="201"/>
      <c r="D28" s="201"/>
      <c r="E28" s="201"/>
      <c r="Z28" s="50"/>
      <c r="AA28" s="50"/>
      <c r="AB28" s="50"/>
      <c r="AC28" s="50"/>
      <c r="AD28" s="50"/>
      <c r="AE28" s="50"/>
      <c r="AF28" s="50"/>
    </row>
    <row r="29" spans="26:32" ht="12.75">
      <c r="Z29" s="50"/>
      <c r="AA29" s="50"/>
      <c r="AB29" s="50"/>
      <c r="AC29" s="50"/>
      <c r="AD29" s="50"/>
      <c r="AE29" s="50"/>
      <c r="AF29" s="50"/>
    </row>
    <row r="30" ht="12.75"/>
    <row r="31" ht="12.75"/>
    <row r="32" ht="12.75"/>
    <row r="33" ht="12.75"/>
    <row r="34" ht="12.75"/>
    <row r="35" ht="12.75"/>
    <row r="36" ht="12.75"/>
    <row r="37" ht="12.75"/>
    <row r="38" ht="12.75"/>
    <row r="39" ht="12.75"/>
    <row r="40" ht="12.75"/>
    <row r="41" ht="12.75"/>
  </sheetData>
  <sheetProtection sheet="1" objects="1" scenarios="1"/>
  <mergeCells count="124">
    <mergeCell ref="I20:K20"/>
    <mergeCell ref="L20:N20"/>
    <mergeCell ref="C16:N16"/>
    <mergeCell ref="C19:N19"/>
    <mergeCell ref="O16:Z16"/>
    <mergeCell ref="C17:F17"/>
    <mergeCell ref="C20:E20"/>
    <mergeCell ref="G17:J17"/>
    <mergeCell ref="K17:N17"/>
    <mergeCell ref="AD19:AF19"/>
    <mergeCell ref="AG19:AI19"/>
    <mergeCell ref="G21:J21"/>
    <mergeCell ref="K21:N21"/>
    <mergeCell ref="F20:H20"/>
    <mergeCell ref="AA19:AC19"/>
    <mergeCell ref="AA20:AF20"/>
    <mergeCell ref="C18:H18"/>
    <mergeCell ref="AA15:AL15"/>
    <mergeCell ref="O19:Z19"/>
    <mergeCell ref="O20:Z20"/>
    <mergeCell ref="AJ19:AL19"/>
    <mergeCell ref="O17:Q17"/>
    <mergeCell ref="R17:T17"/>
    <mergeCell ref="U17:W17"/>
    <mergeCell ref="X17:Z17"/>
    <mergeCell ref="O18:T18"/>
    <mergeCell ref="U18:Z18"/>
    <mergeCell ref="AG16:AL16"/>
    <mergeCell ref="AA17:AF17"/>
    <mergeCell ref="AG17:AL17"/>
    <mergeCell ref="AA16:AF16"/>
    <mergeCell ref="C15:H15"/>
    <mergeCell ref="I15:N15"/>
    <mergeCell ref="AI23:AL23"/>
    <mergeCell ref="AA22:AD22"/>
    <mergeCell ref="AE22:AH22"/>
    <mergeCell ref="AI22:AL22"/>
    <mergeCell ref="AA23:AD23"/>
    <mergeCell ref="AE23:AH23"/>
    <mergeCell ref="G13:J13"/>
    <mergeCell ref="K13:N13"/>
    <mergeCell ref="O22:Z22"/>
    <mergeCell ref="O23:Z23"/>
    <mergeCell ref="C22:H22"/>
    <mergeCell ref="I22:N22"/>
    <mergeCell ref="C23:F23"/>
    <mergeCell ref="G23:J23"/>
    <mergeCell ref="K23:N23"/>
    <mergeCell ref="C21:F21"/>
    <mergeCell ref="K14:N14"/>
    <mergeCell ref="O21:R21"/>
    <mergeCell ref="S21:V21"/>
    <mergeCell ref="W21:Z21"/>
    <mergeCell ref="AA21:AL21"/>
    <mergeCell ref="AA18:AF18"/>
    <mergeCell ref="AG18:AL18"/>
    <mergeCell ref="AG20:AL20"/>
    <mergeCell ref="AG14:AL14"/>
    <mergeCell ref="C11:E11"/>
    <mergeCell ref="F11:H11"/>
    <mergeCell ref="I11:K11"/>
    <mergeCell ref="L11:N11"/>
    <mergeCell ref="O14:R14"/>
    <mergeCell ref="S14:V14"/>
    <mergeCell ref="C13:F13"/>
    <mergeCell ref="O11:T11"/>
    <mergeCell ref="U11:Z11"/>
    <mergeCell ref="O13:R13"/>
    <mergeCell ref="S13:V13"/>
    <mergeCell ref="AA13:AL13"/>
    <mergeCell ref="O12:T12"/>
    <mergeCell ref="U12:Z12"/>
    <mergeCell ref="AA12:AL12"/>
    <mergeCell ref="AA11:AF11"/>
    <mergeCell ref="W14:Z14"/>
    <mergeCell ref="AA14:AF14"/>
    <mergeCell ref="A1:AL1"/>
    <mergeCell ref="A3:AL3"/>
    <mergeCell ref="A6:AL6"/>
    <mergeCell ref="A5:B5"/>
    <mergeCell ref="C5:AL5"/>
    <mergeCell ref="AA7:AL7"/>
    <mergeCell ref="W13:Z13"/>
    <mergeCell ref="I10:K10"/>
    <mergeCell ref="A4:B4"/>
    <mergeCell ref="C4:AL4"/>
    <mergeCell ref="C7:N7"/>
    <mergeCell ref="O7:Z7"/>
    <mergeCell ref="C2:Z2"/>
    <mergeCell ref="AA2:AL2"/>
    <mergeCell ref="AG10:AL10"/>
    <mergeCell ref="O8:T8"/>
    <mergeCell ref="U8:Z8"/>
    <mergeCell ref="AA8:AF8"/>
    <mergeCell ref="AG8:AL8"/>
    <mergeCell ref="AG11:AL11"/>
    <mergeCell ref="AG9:AL9"/>
    <mergeCell ref="AA9:AF9"/>
    <mergeCell ref="AA10:AF10"/>
    <mergeCell ref="O9:Z9"/>
    <mergeCell ref="O10:R10"/>
    <mergeCell ref="S10:V10"/>
    <mergeCell ref="W10:Z10"/>
    <mergeCell ref="C25:E25"/>
    <mergeCell ref="C26:E26"/>
    <mergeCell ref="C27:E27"/>
    <mergeCell ref="C28:E28"/>
    <mergeCell ref="C8:F8"/>
    <mergeCell ref="G8:J8"/>
    <mergeCell ref="I12:N12"/>
    <mergeCell ref="L10:N10"/>
    <mergeCell ref="C14:F14"/>
    <mergeCell ref="G14:J14"/>
    <mergeCell ref="K8:N8"/>
    <mergeCell ref="C9:E9"/>
    <mergeCell ref="F9:H9"/>
    <mergeCell ref="I9:K9"/>
    <mergeCell ref="L9:N9"/>
    <mergeCell ref="C10:E10"/>
    <mergeCell ref="F10:H10"/>
    <mergeCell ref="C12:H12"/>
    <mergeCell ref="I18:N18"/>
    <mergeCell ref="O15:T15"/>
    <mergeCell ref="U15:Z15"/>
  </mergeCells>
  <dataValidations count="1">
    <dataValidation type="list" allowBlank="1" showDropDown="1" showInputMessage="1" showErrorMessage="1" errorTitle="Input error" error="You can only fill in an &quot;x&quot; (no capitals)." sqref="HS7:HU22">
      <formula1>"x,X,G"</formula1>
    </dataValidation>
  </dataValidations>
  <printOptions horizontalCentered="1"/>
  <pageMargins left="0.7" right="0.7" top="0.75" bottom="0.75" header="0.3" footer="0.3"/>
  <pageSetup fitToHeight="1" fitToWidth="1" horizontalDpi="600" verticalDpi="600" orientation="landscape" paperSize="9" scale="69" r:id="rId2"/>
  <headerFooter alignWithMargins="0">
    <oddFooter>&amp;CPagina &amp;P van &amp;N</oddFooter>
  </headerFooter>
  <ignoredErrors>
    <ignoredError sqref="A8:A23" numberStoredAsText="1"/>
  </ignoredErrors>
  <drawing r:id="rId1"/>
</worksheet>
</file>

<file path=xl/worksheets/sheet5.xml><?xml version="1.0" encoding="utf-8"?>
<worksheet xmlns="http://schemas.openxmlformats.org/spreadsheetml/2006/main" xmlns:r="http://schemas.openxmlformats.org/officeDocument/2006/relationships">
  <sheetPr codeName="Blad2"/>
  <dimension ref="A1:H24"/>
  <sheetViews>
    <sheetView zoomScalePageLayoutView="0" workbookViewId="0" topLeftCell="A1">
      <selection activeCell="A2" sqref="A2"/>
    </sheetView>
  </sheetViews>
  <sheetFormatPr defaultColWidth="9.140625" defaultRowHeight="15"/>
  <cols>
    <col min="1" max="1" width="25.28125" style="0" customWidth="1"/>
    <col min="2" max="2" width="9.421875" style="0" bestFit="1" customWidth="1"/>
    <col min="4" max="5" width="11.421875" style="0" bestFit="1" customWidth="1"/>
    <col min="8" max="8" width="11.421875" style="0" bestFit="1" customWidth="1"/>
  </cols>
  <sheetData>
    <row r="1" spans="1:7" ht="13.5">
      <c r="A1" s="59"/>
      <c r="B1" s="61" t="s">
        <v>123</v>
      </c>
      <c r="D1" s="60" t="s">
        <v>121</v>
      </c>
      <c r="E1" s="60" t="s">
        <v>284</v>
      </c>
      <c r="F1" s="60" t="s">
        <v>285</v>
      </c>
      <c r="G1" s="61" t="s">
        <v>122</v>
      </c>
    </row>
    <row r="2" spans="1:8" ht="13.5">
      <c r="A2" s="59" t="str">
        <f>baseData!A1</f>
        <v>利害関係者のコミットメント</v>
      </c>
      <c r="B2" s="62">
        <f>D2/(G2-E2)</f>
        <v>0</v>
      </c>
      <c r="C2" s="63">
        <v>1</v>
      </c>
      <c r="D2" s="59">
        <f>COUNTIF(valuesKA01,"Y")</f>
        <v>0</v>
      </c>
      <c r="E2" s="59">
        <f>COUNTIF(valuesKA01,"NA")</f>
        <v>0</v>
      </c>
      <c r="F2" s="59">
        <f>COUNTIF(valuesKA01,"N")</f>
        <v>0</v>
      </c>
      <c r="G2" s="60">
        <v>7</v>
      </c>
      <c r="H2" s="44"/>
    </row>
    <row r="3" spans="1:8" ht="13.5">
      <c r="A3" s="59" t="str">
        <f>baseData!A2</f>
        <v>関与の度合い</v>
      </c>
      <c r="B3" s="62">
        <f aca="true" t="shared" si="0" ref="B3:B17">D3/(G3-E3)</f>
        <v>0</v>
      </c>
      <c r="C3" s="63">
        <v>1</v>
      </c>
      <c r="D3" s="59">
        <f>COUNTIF(valuesKA02,"Y")</f>
        <v>0</v>
      </c>
      <c r="E3" s="59">
        <f>COUNTIF(valuesKA02,"NA")</f>
        <v>0</v>
      </c>
      <c r="F3" s="59">
        <f>COUNTIF(valuesKA02,"N")</f>
        <v>0</v>
      </c>
      <c r="G3" s="60">
        <v>7</v>
      </c>
      <c r="H3" s="44"/>
    </row>
    <row r="4" spans="1:8" ht="13.5">
      <c r="A4" s="59" t="str">
        <f>baseData!A3</f>
        <v>テスト戦略</v>
      </c>
      <c r="B4" s="62">
        <f t="shared" si="0"/>
        <v>0</v>
      </c>
      <c r="C4" s="63">
        <v>1</v>
      </c>
      <c r="D4" s="59">
        <f>COUNTIF(valuesKA03,"Y")</f>
        <v>0</v>
      </c>
      <c r="E4" s="59">
        <f>COUNTIF(valuesKA03,"NA")</f>
        <v>0</v>
      </c>
      <c r="F4" s="59">
        <f>COUNTIF(valuesKA03,"N")</f>
        <v>0</v>
      </c>
      <c r="G4" s="60">
        <v>9</v>
      </c>
      <c r="H4" s="44"/>
    </row>
    <row r="5" spans="1:8" ht="13.5">
      <c r="A5" s="59" t="str">
        <f>baseData!A4</f>
        <v>テスト組織</v>
      </c>
      <c r="B5" s="62">
        <f t="shared" si="0"/>
        <v>0</v>
      </c>
      <c r="C5" s="63">
        <v>1</v>
      </c>
      <c r="D5" s="59">
        <f>COUNTIF(valuesKA04,"Y")</f>
        <v>0</v>
      </c>
      <c r="E5" s="59">
        <f>COUNTIF(valuesKA04,"NA")</f>
        <v>0</v>
      </c>
      <c r="F5" s="59">
        <f>COUNTIF(valuesKA04,"N")</f>
        <v>0</v>
      </c>
      <c r="G5" s="60">
        <v>8</v>
      </c>
      <c r="H5" s="44"/>
    </row>
    <row r="6" spans="1:8" ht="13.5">
      <c r="A6" s="59" t="str">
        <f>baseData!A5</f>
        <v>コミュニケーション</v>
      </c>
      <c r="B6" s="62">
        <f t="shared" si="0"/>
        <v>0</v>
      </c>
      <c r="C6" s="63">
        <v>1</v>
      </c>
      <c r="D6" s="59">
        <f>COUNTIF(valuesKA05,"Y")</f>
        <v>0</v>
      </c>
      <c r="E6" s="59">
        <f>COUNTIF(valuesKA05,"NA")</f>
        <v>0</v>
      </c>
      <c r="F6" s="59">
        <f>COUNTIF(valuesKA05,"N")</f>
        <v>0</v>
      </c>
      <c r="G6" s="60">
        <v>5</v>
      </c>
      <c r="H6" s="44"/>
    </row>
    <row r="7" spans="1:8" ht="13.5">
      <c r="A7" s="59" t="str">
        <f>baseData!A6</f>
        <v>報告</v>
      </c>
      <c r="B7" s="62">
        <f t="shared" si="0"/>
        <v>0</v>
      </c>
      <c r="C7" s="63">
        <v>1</v>
      </c>
      <c r="D7" s="59">
        <f>COUNTIF(valuesKA06,"Y")</f>
        <v>0</v>
      </c>
      <c r="E7" s="59">
        <f>COUNTIF(valuesKA06,"NA")</f>
        <v>0</v>
      </c>
      <c r="F7" s="59">
        <f>COUNTIF(valuesKA06,"N")</f>
        <v>0</v>
      </c>
      <c r="G7" s="60">
        <v>7</v>
      </c>
      <c r="H7" s="44"/>
    </row>
    <row r="8" spans="1:8" ht="13.5">
      <c r="A8" s="59" t="str">
        <f>baseData!A7</f>
        <v>テストプロセス管理</v>
      </c>
      <c r="B8" s="62">
        <f t="shared" si="0"/>
        <v>0</v>
      </c>
      <c r="C8" s="63">
        <v>1</v>
      </c>
      <c r="D8" s="59">
        <f>COUNTIF(valuesKA07,"Y")</f>
        <v>0</v>
      </c>
      <c r="E8" s="59">
        <f>COUNTIF(valuesKA07,"NA")</f>
        <v>0</v>
      </c>
      <c r="F8" s="59">
        <f>COUNTIF(valuesKA07,"N")</f>
        <v>0</v>
      </c>
      <c r="G8" s="60">
        <v>8</v>
      </c>
      <c r="H8" s="44"/>
    </row>
    <row r="9" spans="1:8" ht="13.5">
      <c r="A9" s="59" t="str">
        <f>baseData!A8</f>
        <v>見積もりと計画</v>
      </c>
      <c r="B9" s="62">
        <f t="shared" si="0"/>
        <v>0</v>
      </c>
      <c r="C9" s="63">
        <v>1</v>
      </c>
      <c r="D9" s="59">
        <f>COUNTIF(valuesKA08,"Y")</f>
        <v>0</v>
      </c>
      <c r="E9" s="59">
        <f>COUNTIF(valuesKA08,"NA")</f>
        <v>0</v>
      </c>
      <c r="F9" s="59">
        <f>COUNTIF(valuesKA08,"N")</f>
        <v>0</v>
      </c>
      <c r="G9" s="60">
        <v>5</v>
      </c>
      <c r="H9" s="44"/>
    </row>
    <row r="10" spans="1:8" ht="13.5">
      <c r="A10" s="59" t="str">
        <f>baseData!A9</f>
        <v>メトリクス</v>
      </c>
      <c r="B10" s="62">
        <f t="shared" si="0"/>
        <v>0</v>
      </c>
      <c r="C10" s="63">
        <v>1</v>
      </c>
      <c r="D10" s="59">
        <f>COUNTIF(valuesKA09,"Y")</f>
        <v>0</v>
      </c>
      <c r="E10" s="59">
        <f>COUNTIF(valuesKA09,"NA")</f>
        <v>0</v>
      </c>
      <c r="F10" s="59">
        <f>COUNTIF(valuesKA09,"N")</f>
        <v>0</v>
      </c>
      <c r="G10" s="60">
        <v>4</v>
      </c>
      <c r="H10" s="44"/>
    </row>
    <row r="11" spans="1:8" ht="13.5">
      <c r="A11" s="59" t="str">
        <f>baseData!A10</f>
        <v>欠陥管理</v>
      </c>
      <c r="B11" s="62">
        <f t="shared" si="0"/>
        <v>0</v>
      </c>
      <c r="C11" s="63">
        <v>1</v>
      </c>
      <c r="D11" s="59">
        <f>COUNTIF(valuesKA10,"Y")</f>
        <v>0</v>
      </c>
      <c r="E11" s="59">
        <f>COUNTIF(valuesKA10,"NA")</f>
        <v>0</v>
      </c>
      <c r="F11" s="59">
        <f>COUNTIF(valuesKA10,"N")</f>
        <v>0</v>
      </c>
      <c r="G11" s="60">
        <v>9</v>
      </c>
      <c r="H11" s="44"/>
    </row>
    <row r="12" spans="1:8" ht="13.5">
      <c r="A12" s="59" t="str">
        <f>baseData!A11</f>
        <v>テストウェア管理</v>
      </c>
      <c r="B12" s="62">
        <f t="shared" si="0"/>
        <v>0</v>
      </c>
      <c r="C12" s="63">
        <v>1</v>
      </c>
      <c r="D12" s="59">
        <f>COUNTIF(valuesKA11,"Y")</f>
        <v>0</v>
      </c>
      <c r="E12" s="59">
        <f>COUNTIF(valuesKA11,"NA")</f>
        <v>0</v>
      </c>
      <c r="F12" s="59">
        <f>COUNTIF(valuesKA11,"N")</f>
        <v>0</v>
      </c>
      <c r="G12" s="60">
        <v>6</v>
      </c>
      <c r="H12" s="44"/>
    </row>
    <row r="13" spans="1:8" ht="13.5">
      <c r="A13" s="59" t="str">
        <f>baseData!A12</f>
        <v>手法の実践</v>
      </c>
      <c r="B13" s="62">
        <f t="shared" si="0"/>
        <v>0</v>
      </c>
      <c r="C13" s="63">
        <v>1</v>
      </c>
      <c r="D13" s="59">
        <f>COUNTIF(valuesKA12,"Y")</f>
        <v>0</v>
      </c>
      <c r="E13" s="59">
        <f>COUNTIF(valuesKA12,"NA")</f>
        <v>0</v>
      </c>
      <c r="F13" s="59">
        <f>COUNTIF(valuesKA12,"N")</f>
        <v>0</v>
      </c>
      <c r="G13" s="60">
        <v>6</v>
      </c>
      <c r="H13" s="44"/>
    </row>
    <row r="14" spans="1:8" ht="13.5">
      <c r="A14" s="59" t="str">
        <f>baseData!A13</f>
        <v>テスト担当者のプロ意識</v>
      </c>
      <c r="B14" s="62">
        <f t="shared" si="0"/>
        <v>0</v>
      </c>
      <c r="C14" s="63">
        <v>1</v>
      </c>
      <c r="D14" s="59">
        <f>COUNTIF(valuesKA13,"Y")</f>
        <v>0</v>
      </c>
      <c r="E14" s="59">
        <f>COUNTIF(valuesKA13,"NA")</f>
        <v>0</v>
      </c>
      <c r="F14" s="59">
        <f>COUNTIF(valuesKA13,"N")</f>
        <v>0</v>
      </c>
      <c r="G14" s="60">
        <v>7</v>
      </c>
      <c r="H14" s="44"/>
    </row>
    <row r="15" spans="1:8" ht="13.5">
      <c r="A15" s="59" t="str">
        <f>baseData!A14</f>
        <v>テストケース設計</v>
      </c>
      <c r="B15" s="62">
        <f t="shared" si="0"/>
        <v>0</v>
      </c>
      <c r="C15" s="63">
        <v>1</v>
      </c>
      <c r="D15" s="59">
        <f>COUNTIF(valuesKA14,"Y")</f>
        <v>0</v>
      </c>
      <c r="E15" s="59">
        <f>COUNTIF(valuesKA14,"NA")</f>
        <v>0</v>
      </c>
      <c r="F15" s="59">
        <f>COUNTIF(valuesKA14,"N")</f>
        <v>0</v>
      </c>
      <c r="G15" s="60">
        <v>7</v>
      </c>
      <c r="H15" s="44"/>
    </row>
    <row r="16" spans="1:8" ht="13.5">
      <c r="A16" s="59" t="str">
        <f>baseData!A15</f>
        <v>テストツール</v>
      </c>
      <c r="B16" s="62">
        <f t="shared" si="0"/>
        <v>0</v>
      </c>
      <c r="C16" s="63">
        <v>1</v>
      </c>
      <c r="D16" s="59">
        <f>COUNTIF(valuesKA15,"Y")</f>
        <v>0</v>
      </c>
      <c r="E16" s="59">
        <f>COUNTIF(valuesKA15,"NA")</f>
        <v>0</v>
      </c>
      <c r="F16" s="59">
        <f>COUNTIF(valuesKA15,"N")</f>
        <v>0</v>
      </c>
      <c r="G16" s="60">
        <v>6</v>
      </c>
      <c r="H16" s="44"/>
    </row>
    <row r="17" spans="1:8" ht="13.5">
      <c r="A17" s="59" t="str">
        <f>baseData!A16</f>
        <v>テスト環境</v>
      </c>
      <c r="B17" s="62">
        <f t="shared" si="0"/>
        <v>0</v>
      </c>
      <c r="C17" s="63">
        <v>1</v>
      </c>
      <c r="D17" s="59">
        <f>COUNTIF(valuesKA16,"Y")</f>
        <v>0</v>
      </c>
      <c r="E17" s="59">
        <f>COUNTIF(valuesKA16,"NA")</f>
        <v>0</v>
      </c>
      <c r="F17" s="59">
        <f>COUNTIF(valuesKA16,"N")</f>
        <v>0</v>
      </c>
      <c r="G17" s="61">
        <v>7</v>
      </c>
      <c r="H17" s="42"/>
    </row>
    <row r="18" ht="13.5">
      <c r="B18" s="62"/>
    </row>
    <row r="19" ht="13.5">
      <c r="B19" s="62"/>
    </row>
    <row r="20" spans="4:7" ht="13.5">
      <c r="D20" s="66" t="s">
        <v>290</v>
      </c>
      <c r="E20" s="66" t="s">
        <v>292</v>
      </c>
      <c r="F20" s="66" t="s">
        <v>291</v>
      </c>
      <c r="G20" s="66" t="s">
        <v>293</v>
      </c>
    </row>
    <row r="21" spans="3:7" ht="13.5">
      <c r="C21" s="66" t="s">
        <v>286</v>
      </c>
      <c r="D21">
        <f>SUM(D22:D24)</f>
        <v>0</v>
      </c>
      <c r="E21">
        <f>SUM(E22:E24)</f>
        <v>0</v>
      </c>
      <c r="F21">
        <f>SUM(F22:F24)</f>
        <v>0</v>
      </c>
      <c r="G21">
        <f>SUM(G2:G17)</f>
        <v>108</v>
      </c>
    </row>
    <row r="22" spans="3:7" ht="13.5">
      <c r="C22" s="66" t="s">
        <v>287</v>
      </c>
      <c r="D22">
        <v>0</v>
      </c>
      <c r="E22">
        <v>0</v>
      </c>
      <c r="F22">
        <v>0</v>
      </c>
      <c r="G22">
        <f>COUNTIF('All checkpointsMaster'!A5:A127,"*.1.*")</f>
        <v>44</v>
      </c>
    </row>
    <row r="23" spans="3:7" ht="13.5">
      <c r="C23" s="66" t="s">
        <v>288</v>
      </c>
      <c r="D23">
        <v>0</v>
      </c>
      <c r="E23">
        <v>0</v>
      </c>
      <c r="F23">
        <v>0</v>
      </c>
      <c r="G23">
        <f>COUNTIF('All checkpointsMaster'!A5:A127,"*.2.*")</f>
        <v>32</v>
      </c>
    </row>
    <row r="24" spans="3:7" ht="13.5">
      <c r="C24" s="66" t="s">
        <v>289</v>
      </c>
      <c r="D24">
        <v>0</v>
      </c>
      <c r="E24">
        <v>0</v>
      </c>
      <c r="F24">
        <v>0</v>
      </c>
      <c r="G24">
        <f>COUNTIF('All checkpointsMaster'!A5:A127,"*.3.*")</f>
        <v>32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Blad1"/>
  <dimension ref="A1:E108"/>
  <sheetViews>
    <sheetView zoomScalePageLayoutView="0" workbookViewId="0" topLeftCell="A1">
      <selection activeCell="A23" sqref="A23"/>
    </sheetView>
  </sheetViews>
  <sheetFormatPr defaultColWidth="9.140625" defaultRowHeight="18" customHeight="1"/>
  <cols>
    <col min="1" max="1" width="22.421875" style="0" bestFit="1" customWidth="1"/>
    <col min="2" max="2" width="16.421875" style="58" customWidth="1"/>
    <col min="3" max="4" width="8.8515625" style="58" customWidth="1"/>
    <col min="5" max="5" width="41.421875" style="100" customWidth="1"/>
    <col min="6" max="6" width="8.8515625" style="58" customWidth="1"/>
  </cols>
  <sheetData>
    <row r="1" spans="1:5" ht="18" customHeight="1">
      <c r="A1" s="57" t="s">
        <v>478</v>
      </c>
      <c r="B1" s="57" t="s">
        <v>104</v>
      </c>
      <c r="C1" s="101" t="s">
        <v>142</v>
      </c>
      <c r="D1" s="102" t="s">
        <v>5</v>
      </c>
      <c r="E1" s="103" t="s">
        <v>143</v>
      </c>
    </row>
    <row r="2" spans="1:5" ht="18" customHeight="1">
      <c r="A2" s="57" t="s">
        <v>479</v>
      </c>
      <c r="B2" s="57" t="s">
        <v>105</v>
      </c>
      <c r="C2" s="101" t="s">
        <v>144</v>
      </c>
      <c r="D2" s="102" t="s">
        <v>10</v>
      </c>
      <c r="E2" s="103" t="s">
        <v>97</v>
      </c>
    </row>
    <row r="3" spans="1:5" ht="18" customHeight="1">
      <c r="A3" s="57" t="s">
        <v>480</v>
      </c>
      <c r="B3" s="57" t="s">
        <v>106</v>
      </c>
      <c r="C3" s="101" t="s">
        <v>145</v>
      </c>
      <c r="D3" s="102" t="s">
        <v>10</v>
      </c>
      <c r="E3" s="103" t="s">
        <v>102</v>
      </c>
    </row>
    <row r="4" spans="1:5" ht="18" customHeight="1">
      <c r="A4" s="57" t="s">
        <v>481</v>
      </c>
      <c r="B4" s="57" t="s">
        <v>107</v>
      </c>
      <c r="C4" s="101" t="s">
        <v>146</v>
      </c>
      <c r="D4" s="104" t="s">
        <v>5</v>
      </c>
      <c r="E4" s="105" t="s">
        <v>96</v>
      </c>
    </row>
    <row r="5" spans="1:5" ht="18" customHeight="1">
      <c r="A5" s="57" t="s">
        <v>482</v>
      </c>
      <c r="B5" s="57" t="s">
        <v>108</v>
      </c>
      <c r="C5" s="101" t="s">
        <v>147</v>
      </c>
      <c r="D5" s="104" t="s">
        <v>6</v>
      </c>
      <c r="E5" s="105" t="s">
        <v>32</v>
      </c>
    </row>
    <row r="6" spans="1:5" ht="18" customHeight="1">
      <c r="A6" s="57" t="s">
        <v>483</v>
      </c>
      <c r="B6" s="57" t="s">
        <v>109</v>
      </c>
      <c r="C6" s="101" t="s">
        <v>148</v>
      </c>
      <c r="D6" s="104" t="s">
        <v>5</v>
      </c>
      <c r="E6" s="105" t="s">
        <v>31</v>
      </c>
    </row>
    <row r="7" spans="1:5" ht="18" customHeight="1">
      <c r="A7" s="57" t="s">
        <v>484</v>
      </c>
      <c r="B7" s="57" t="s">
        <v>110</v>
      </c>
      <c r="C7" s="101" t="s">
        <v>149</v>
      </c>
      <c r="D7" s="104" t="s">
        <v>10</v>
      </c>
      <c r="E7" s="105" t="s">
        <v>150</v>
      </c>
    </row>
    <row r="8" spans="1:5" ht="18" customHeight="1">
      <c r="A8" s="57" t="s">
        <v>485</v>
      </c>
      <c r="B8" s="57" t="s">
        <v>111</v>
      </c>
      <c r="C8" s="101" t="s">
        <v>151</v>
      </c>
      <c r="D8" s="102" t="s">
        <v>7</v>
      </c>
      <c r="E8" s="103" t="s">
        <v>152</v>
      </c>
    </row>
    <row r="9" spans="1:5" ht="18" customHeight="1" thickBot="1">
      <c r="A9" s="166" t="s">
        <v>486</v>
      </c>
      <c r="B9" s="57" t="s">
        <v>112</v>
      </c>
      <c r="C9" s="106" t="s">
        <v>153</v>
      </c>
      <c r="D9" s="102" t="s">
        <v>7</v>
      </c>
      <c r="E9" s="107" t="s">
        <v>34</v>
      </c>
    </row>
    <row r="10" spans="1:5" ht="18" customHeight="1">
      <c r="A10" s="167" t="s">
        <v>487</v>
      </c>
      <c r="B10" s="57" t="s">
        <v>113</v>
      </c>
      <c r="C10" s="101" t="s">
        <v>154</v>
      </c>
      <c r="D10" s="102" t="s">
        <v>8</v>
      </c>
      <c r="E10" s="103" t="s">
        <v>35</v>
      </c>
    </row>
    <row r="11" spans="1:5" ht="18" customHeight="1">
      <c r="A11" s="167" t="s">
        <v>488</v>
      </c>
      <c r="B11" s="57" t="s">
        <v>114</v>
      </c>
      <c r="C11" s="101" t="s">
        <v>155</v>
      </c>
      <c r="D11" s="102" t="s">
        <v>156</v>
      </c>
      <c r="E11" s="103" t="s">
        <v>88</v>
      </c>
    </row>
    <row r="12" spans="1:5" ht="18" customHeight="1">
      <c r="A12" s="167" t="s">
        <v>489</v>
      </c>
      <c r="B12" s="57" t="s">
        <v>115</v>
      </c>
      <c r="C12" s="101" t="s">
        <v>157</v>
      </c>
      <c r="D12" s="104" t="s">
        <v>7</v>
      </c>
      <c r="E12" s="105" t="s">
        <v>37</v>
      </c>
    </row>
    <row r="13" spans="1:5" ht="18" customHeight="1">
      <c r="A13" s="57" t="s">
        <v>490</v>
      </c>
      <c r="B13" s="57" t="s">
        <v>116</v>
      </c>
      <c r="C13" s="101" t="s">
        <v>158</v>
      </c>
      <c r="D13" s="104" t="s">
        <v>7</v>
      </c>
      <c r="E13" s="105" t="s">
        <v>38</v>
      </c>
    </row>
    <row r="14" spans="1:5" ht="18" customHeight="1">
      <c r="A14" s="167" t="s">
        <v>491</v>
      </c>
      <c r="B14" s="57" t="s">
        <v>117</v>
      </c>
      <c r="C14" s="101" t="s">
        <v>159</v>
      </c>
      <c r="D14" s="104" t="s">
        <v>8</v>
      </c>
      <c r="E14" s="105" t="s">
        <v>39</v>
      </c>
    </row>
    <row r="15" spans="1:5" ht="18" customHeight="1">
      <c r="A15" s="167" t="s">
        <v>492</v>
      </c>
      <c r="B15" s="57" t="s">
        <v>118</v>
      </c>
      <c r="C15" s="101" t="s">
        <v>160</v>
      </c>
      <c r="D15" s="102" t="s">
        <v>7</v>
      </c>
      <c r="E15" s="103" t="s">
        <v>161</v>
      </c>
    </row>
    <row r="16" spans="1:5" ht="18" customHeight="1">
      <c r="A16" s="167" t="s">
        <v>493</v>
      </c>
      <c r="B16" s="57" t="s">
        <v>119</v>
      </c>
      <c r="C16" s="101" t="s">
        <v>162</v>
      </c>
      <c r="D16" s="102" t="s">
        <v>8</v>
      </c>
      <c r="E16" s="103" t="s">
        <v>163</v>
      </c>
    </row>
    <row r="17" spans="1:5" ht="18" customHeight="1">
      <c r="A17" s="56"/>
      <c r="B17" s="56"/>
      <c r="C17" s="101" t="s">
        <v>164</v>
      </c>
      <c r="D17" s="102" t="s">
        <v>5</v>
      </c>
      <c r="E17" s="103" t="s">
        <v>165</v>
      </c>
    </row>
    <row r="18" spans="3:5" ht="18" customHeight="1">
      <c r="C18" s="101" t="s">
        <v>166</v>
      </c>
      <c r="D18" s="102" t="s">
        <v>10</v>
      </c>
      <c r="E18" s="103" t="s">
        <v>89</v>
      </c>
    </row>
    <row r="19" spans="2:5" ht="18" customHeight="1">
      <c r="B19"/>
      <c r="C19" s="101" t="s">
        <v>167</v>
      </c>
      <c r="D19" s="104" t="s">
        <v>7</v>
      </c>
      <c r="E19" s="105" t="s">
        <v>91</v>
      </c>
    </row>
    <row r="20" spans="2:5" ht="18" customHeight="1" thickBot="1">
      <c r="B20" s="166"/>
      <c r="C20" s="101" t="s">
        <v>168</v>
      </c>
      <c r="D20" s="104" t="s">
        <v>5</v>
      </c>
      <c r="E20" s="105" t="s">
        <v>169</v>
      </c>
    </row>
    <row r="21" spans="3:5" ht="18" customHeight="1">
      <c r="C21" s="101" t="s">
        <v>170</v>
      </c>
      <c r="D21" s="104" t="s">
        <v>5</v>
      </c>
      <c r="E21" s="105" t="s">
        <v>40</v>
      </c>
    </row>
    <row r="22" spans="3:5" ht="18" customHeight="1">
      <c r="C22" s="101" t="s">
        <v>171</v>
      </c>
      <c r="D22" s="104" t="s">
        <v>7</v>
      </c>
      <c r="E22" s="105" t="s">
        <v>98</v>
      </c>
    </row>
    <row r="23" spans="3:5" ht="18" customHeight="1">
      <c r="C23" s="101" t="s">
        <v>172</v>
      </c>
      <c r="D23" s="104" t="s">
        <v>5</v>
      </c>
      <c r="E23" s="105" t="s">
        <v>173</v>
      </c>
    </row>
    <row r="24" spans="3:5" ht="18" customHeight="1">
      <c r="C24" s="108" t="s">
        <v>174</v>
      </c>
      <c r="D24" s="102" t="s">
        <v>10</v>
      </c>
      <c r="E24" s="109" t="s">
        <v>175</v>
      </c>
    </row>
    <row r="25" spans="3:5" ht="18" customHeight="1">
      <c r="C25" s="108" t="s">
        <v>176</v>
      </c>
      <c r="D25" s="102" t="s">
        <v>6</v>
      </c>
      <c r="E25" s="109" t="s">
        <v>177</v>
      </c>
    </row>
    <row r="26" spans="3:5" ht="18" customHeight="1">
      <c r="C26" s="108" t="s">
        <v>178</v>
      </c>
      <c r="D26" s="102" t="s">
        <v>9</v>
      </c>
      <c r="E26" s="109" t="s">
        <v>179</v>
      </c>
    </row>
    <row r="27" spans="3:5" ht="18" customHeight="1">
      <c r="C27" s="108" t="s">
        <v>180</v>
      </c>
      <c r="D27" s="102" t="s">
        <v>181</v>
      </c>
      <c r="E27" s="109" t="s">
        <v>42</v>
      </c>
    </row>
    <row r="28" spans="3:5" ht="18" customHeight="1">
      <c r="C28" s="101" t="s">
        <v>182</v>
      </c>
      <c r="D28" s="104" t="s">
        <v>10</v>
      </c>
      <c r="E28" s="105" t="s">
        <v>41</v>
      </c>
    </row>
    <row r="29" spans="3:5" ht="18" customHeight="1">
      <c r="C29" s="101" t="s">
        <v>183</v>
      </c>
      <c r="D29" s="104" t="s">
        <v>9</v>
      </c>
      <c r="E29" s="105" t="s">
        <v>94</v>
      </c>
    </row>
    <row r="30" spans="3:5" ht="18" customHeight="1">
      <c r="C30" s="101" t="s">
        <v>184</v>
      </c>
      <c r="D30" s="104" t="s">
        <v>10</v>
      </c>
      <c r="E30" s="105" t="s">
        <v>43</v>
      </c>
    </row>
    <row r="31" spans="3:5" ht="18" customHeight="1">
      <c r="C31" s="101" t="s">
        <v>185</v>
      </c>
      <c r="D31" s="104" t="s">
        <v>181</v>
      </c>
      <c r="E31" s="105" t="s">
        <v>44</v>
      </c>
    </row>
    <row r="32" spans="3:5" ht="18" customHeight="1">
      <c r="C32" s="110" t="s">
        <v>186</v>
      </c>
      <c r="D32" s="102" t="s">
        <v>7</v>
      </c>
      <c r="E32" s="111" t="s">
        <v>187</v>
      </c>
    </row>
    <row r="33" spans="3:5" ht="18" customHeight="1">
      <c r="C33" s="110" t="s">
        <v>188</v>
      </c>
      <c r="D33" s="102" t="s">
        <v>5</v>
      </c>
      <c r="E33" s="111" t="s">
        <v>189</v>
      </c>
    </row>
    <row r="34" spans="3:5" ht="18" customHeight="1">
      <c r="C34" s="101" t="s">
        <v>190</v>
      </c>
      <c r="D34" s="104" t="s">
        <v>8</v>
      </c>
      <c r="E34" s="105" t="s">
        <v>45</v>
      </c>
    </row>
    <row r="35" spans="3:5" ht="18" customHeight="1">
      <c r="C35" s="101" t="s">
        <v>191</v>
      </c>
      <c r="D35" s="104" t="s">
        <v>10</v>
      </c>
      <c r="E35" s="105" t="s">
        <v>192</v>
      </c>
    </row>
    <row r="36" spans="3:5" ht="18" customHeight="1">
      <c r="C36" s="101" t="s">
        <v>193</v>
      </c>
      <c r="D36" s="104" t="s">
        <v>5</v>
      </c>
      <c r="E36" s="105" t="s">
        <v>194</v>
      </c>
    </row>
    <row r="37" spans="3:5" ht="18" customHeight="1">
      <c r="C37" s="101" t="s">
        <v>195</v>
      </c>
      <c r="D37" s="102" t="s">
        <v>10</v>
      </c>
      <c r="E37" s="103" t="s">
        <v>46</v>
      </c>
    </row>
    <row r="38" spans="3:5" ht="18" customHeight="1">
      <c r="C38" s="101" t="s">
        <v>196</v>
      </c>
      <c r="D38" s="102" t="s">
        <v>9</v>
      </c>
      <c r="E38" s="103" t="s">
        <v>47</v>
      </c>
    </row>
    <row r="39" spans="3:5" ht="18" customHeight="1">
      <c r="C39" s="101" t="s">
        <v>197</v>
      </c>
      <c r="D39" s="102" t="s">
        <v>9</v>
      </c>
      <c r="E39" s="103" t="s">
        <v>48</v>
      </c>
    </row>
    <row r="40" spans="3:5" ht="18" customHeight="1">
      <c r="C40" s="101" t="s">
        <v>198</v>
      </c>
      <c r="D40" s="104" t="s">
        <v>10</v>
      </c>
      <c r="E40" s="105" t="s">
        <v>49</v>
      </c>
    </row>
    <row r="41" spans="3:5" ht="18" customHeight="1">
      <c r="C41" s="101" t="s">
        <v>199</v>
      </c>
      <c r="D41" s="104" t="s">
        <v>10</v>
      </c>
      <c r="E41" s="105" t="s">
        <v>50</v>
      </c>
    </row>
    <row r="42" spans="3:5" ht="18" customHeight="1">
      <c r="C42" s="101" t="s">
        <v>200</v>
      </c>
      <c r="D42" s="104" t="s">
        <v>9</v>
      </c>
      <c r="E42" s="105" t="s">
        <v>4</v>
      </c>
    </row>
    <row r="43" spans="3:5" ht="18" customHeight="1">
      <c r="C43" s="101" t="s">
        <v>201</v>
      </c>
      <c r="D43" s="104" t="s">
        <v>6</v>
      </c>
      <c r="E43" s="105" t="s">
        <v>51</v>
      </c>
    </row>
    <row r="44" spans="3:5" ht="18" customHeight="1">
      <c r="C44" s="101" t="s">
        <v>202</v>
      </c>
      <c r="D44" s="102" t="s">
        <v>6</v>
      </c>
      <c r="E44" s="103" t="s">
        <v>52</v>
      </c>
    </row>
    <row r="45" spans="3:5" ht="18" customHeight="1">
      <c r="C45" s="101" t="s">
        <v>203</v>
      </c>
      <c r="D45" s="102" t="s">
        <v>6</v>
      </c>
      <c r="E45" s="103" t="s">
        <v>33</v>
      </c>
    </row>
    <row r="46" spans="3:5" ht="18" customHeight="1">
      <c r="C46" s="101" t="s">
        <v>204</v>
      </c>
      <c r="D46" s="102" t="s">
        <v>9</v>
      </c>
      <c r="E46" s="103" t="s">
        <v>54</v>
      </c>
    </row>
    <row r="47" spans="3:5" ht="18" customHeight="1">
      <c r="C47" s="101" t="s">
        <v>205</v>
      </c>
      <c r="D47" s="104" t="s">
        <v>6</v>
      </c>
      <c r="E47" s="105" t="s">
        <v>53</v>
      </c>
    </row>
    <row r="48" spans="3:5" ht="18" customHeight="1">
      <c r="C48" s="101" t="s">
        <v>206</v>
      </c>
      <c r="D48" s="104" t="s">
        <v>9</v>
      </c>
      <c r="E48" s="105" t="s">
        <v>55</v>
      </c>
    </row>
    <row r="49" spans="3:5" ht="18" customHeight="1">
      <c r="C49" s="101" t="s">
        <v>207</v>
      </c>
      <c r="D49" s="104" t="s">
        <v>9</v>
      </c>
      <c r="E49" s="105" t="s">
        <v>56</v>
      </c>
    </row>
    <row r="50" spans="3:5" ht="18" customHeight="1">
      <c r="C50" s="101" t="s">
        <v>208</v>
      </c>
      <c r="D50" s="104" t="s">
        <v>6</v>
      </c>
      <c r="E50" s="105" t="s">
        <v>57</v>
      </c>
    </row>
    <row r="51" spans="3:5" ht="18" customHeight="1">
      <c r="C51" s="101" t="s">
        <v>209</v>
      </c>
      <c r="D51" s="104" t="s">
        <v>9</v>
      </c>
      <c r="E51" s="105" t="s">
        <v>58</v>
      </c>
    </row>
    <row r="52" spans="3:5" ht="18" customHeight="1">
      <c r="C52" s="101" t="s">
        <v>210</v>
      </c>
      <c r="D52" s="102" t="s">
        <v>181</v>
      </c>
      <c r="E52" s="103" t="s">
        <v>59</v>
      </c>
    </row>
    <row r="53" spans="3:5" ht="18" customHeight="1">
      <c r="C53" s="101" t="s">
        <v>211</v>
      </c>
      <c r="D53" s="102" t="s">
        <v>9</v>
      </c>
      <c r="E53" s="103" t="s">
        <v>60</v>
      </c>
    </row>
    <row r="54" spans="3:5" ht="18" customHeight="1">
      <c r="C54" s="101" t="s">
        <v>212</v>
      </c>
      <c r="D54" s="104" t="s">
        <v>181</v>
      </c>
      <c r="E54" s="105" t="s">
        <v>213</v>
      </c>
    </row>
    <row r="55" spans="3:5" ht="18" customHeight="1">
      <c r="C55" s="101" t="s">
        <v>214</v>
      </c>
      <c r="D55" s="104" t="s">
        <v>9</v>
      </c>
      <c r="E55" s="105" t="s">
        <v>62</v>
      </c>
    </row>
    <row r="56" spans="3:5" ht="18" customHeight="1">
      <c r="C56" s="101" t="s">
        <v>215</v>
      </c>
      <c r="D56" s="104" t="s">
        <v>9</v>
      </c>
      <c r="E56" s="105" t="s">
        <v>61</v>
      </c>
    </row>
    <row r="57" spans="3:5" ht="18" customHeight="1">
      <c r="C57" s="101" t="s">
        <v>216</v>
      </c>
      <c r="D57" s="102" t="s">
        <v>5</v>
      </c>
      <c r="E57" s="103" t="s">
        <v>217</v>
      </c>
    </row>
    <row r="58" spans="3:5" ht="18" customHeight="1">
      <c r="C58" s="101" t="s">
        <v>218</v>
      </c>
      <c r="D58" s="104" t="s">
        <v>5</v>
      </c>
      <c r="E58" s="105" t="s">
        <v>64</v>
      </c>
    </row>
    <row r="59" spans="3:5" ht="18" customHeight="1">
      <c r="C59" s="101" t="s">
        <v>219</v>
      </c>
      <c r="D59" s="104" t="s">
        <v>5</v>
      </c>
      <c r="E59" s="105" t="s">
        <v>63</v>
      </c>
    </row>
    <row r="60" spans="3:5" ht="18" customHeight="1">
      <c r="C60" s="101" t="s">
        <v>220</v>
      </c>
      <c r="D60" s="104" t="s">
        <v>6</v>
      </c>
      <c r="E60" s="105" t="s">
        <v>65</v>
      </c>
    </row>
    <row r="61" spans="3:5" ht="18" customHeight="1">
      <c r="C61" s="101" t="s">
        <v>221</v>
      </c>
      <c r="D61" s="102" t="s">
        <v>5</v>
      </c>
      <c r="E61" s="103" t="s">
        <v>66</v>
      </c>
    </row>
    <row r="62" spans="3:5" ht="18" customHeight="1">
      <c r="C62" s="101" t="s">
        <v>222</v>
      </c>
      <c r="D62" s="102" t="s">
        <v>10</v>
      </c>
      <c r="E62" s="103" t="s">
        <v>223</v>
      </c>
    </row>
    <row r="63" spans="3:5" ht="18" customHeight="1">
      <c r="C63" s="101" t="s">
        <v>224</v>
      </c>
      <c r="D63" s="102" t="s">
        <v>6</v>
      </c>
      <c r="E63" s="103" t="s">
        <v>36</v>
      </c>
    </row>
    <row r="64" spans="3:5" ht="18" customHeight="1">
      <c r="C64" s="101" t="s">
        <v>225</v>
      </c>
      <c r="D64" s="104" t="s">
        <v>5</v>
      </c>
      <c r="E64" s="105" t="s">
        <v>139</v>
      </c>
    </row>
    <row r="65" spans="3:5" ht="18" customHeight="1">
      <c r="C65" s="101" t="s">
        <v>226</v>
      </c>
      <c r="D65" s="104" t="s">
        <v>6</v>
      </c>
      <c r="E65" s="105" t="s">
        <v>140</v>
      </c>
    </row>
    <row r="66" spans="3:5" ht="18" customHeight="1">
      <c r="C66" s="101" t="s">
        <v>227</v>
      </c>
      <c r="D66" s="104" t="s">
        <v>9</v>
      </c>
      <c r="E66" s="105" t="s">
        <v>93</v>
      </c>
    </row>
    <row r="67" spans="3:5" ht="18" customHeight="1">
      <c r="C67" s="101" t="s">
        <v>228</v>
      </c>
      <c r="D67" s="104" t="s">
        <v>181</v>
      </c>
      <c r="E67" s="105" t="s">
        <v>67</v>
      </c>
    </row>
    <row r="68" spans="3:5" ht="18" customHeight="1">
      <c r="C68" s="101" t="s">
        <v>229</v>
      </c>
      <c r="D68" s="104" t="s">
        <v>10</v>
      </c>
      <c r="E68" s="105" t="s">
        <v>141</v>
      </c>
    </row>
    <row r="69" spans="3:5" ht="18" customHeight="1">
      <c r="C69" s="101" t="s">
        <v>283</v>
      </c>
      <c r="D69" s="104" t="s">
        <v>6</v>
      </c>
      <c r="E69" s="105" t="s">
        <v>230</v>
      </c>
    </row>
    <row r="70" spans="3:5" ht="18" customHeight="1">
      <c r="C70" s="101" t="s">
        <v>231</v>
      </c>
      <c r="D70" s="102" t="s">
        <v>9</v>
      </c>
      <c r="E70" s="103" t="s">
        <v>232</v>
      </c>
    </row>
    <row r="71" spans="3:5" ht="18" customHeight="1">
      <c r="C71" s="101" t="s">
        <v>233</v>
      </c>
      <c r="D71" s="102" t="s">
        <v>181</v>
      </c>
      <c r="E71" s="103" t="s">
        <v>68</v>
      </c>
    </row>
    <row r="72" spans="3:5" ht="18" customHeight="1">
      <c r="C72" s="101" t="s">
        <v>234</v>
      </c>
      <c r="D72" s="104" t="s">
        <v>181</v>
      </c>
      <c r="E72" s="105" t="s">
        <v>69</v>
      </c>
    </row>
    <row r="73" spans="3:5" ht="18" customHeight="1">
      <c r="C73" s="101" t="s">
        <v>235</v>
      </c>
      <c r="D73" s="104" t="s">
        <v>9</v>
      </c>
      <c r="E73" s="105" t="s">
        <v>92</v>
      </c>
    </row>
    <row r="74" spans="3:5" ht="18" customHeight="1">
      <c r="C74" s="101" t="s">
        <v>236</v>
      </c>
      <c r="D74" s="104" t="s">
        <v>9</v>
      </c>
      <c r="E74" s="105" t="s">
        <v>70</v>
      </c>
    </row>
    <row r="75" spans="3:5" ht="18" customHeight="1">
      <c r="C75" s="101" t="s">
        <v>237</v>
      </c>
      <c r="D75" s="104" t="s">
        <v>181</v>
      </c>
      <c r="E75" s="105" t="s">
        <v>71</v>
      </c>
    </row>
    <row r="76" spans="3:5" ht="18" customHeight="1">
      <c r="C76" s="101" t="s">
        <v>238</v>
      </c>
      <c r="D76" s="102" t="s">
        <v>10</v>
      </c>
      <c r="E76" s="103" t="s">
        <v>72</v>
      </c>
    </row>
    <row r="77" spans="3:5" ht="18" customHeight="1">
      <c r="C77" s="101" t="s">
        <v>239</v>
      </c>
      <c r="D77" s="104" t="s">
        <v>10</v>
      </c>
      <c r="E77" s="105" t="s">
        <v>73</v>
      </c>
    </row>
    <row r="78" spans="3:5" ht="18" customHeight="1">
      <c r="C78" s="101" t="s">
        <v>240</v>
      </c>
      <c r="D78" s="104" t="s">
        <v>10</v>
      </c>
      <c r="E78" s="105" t="s">
        <v>74</v>
      </c>
    </row>
    <row r="79" spans="3:5" ht="18" customHeight="1">
      <c r="C79" s="101" t="s">
        <v>241</v>
      </c>
      <c r="D79" s="104" t="s">
        <v>6</v>
      </c>
      <c r="E79" s="105" t="s">
        <v>75</v>
      </c>
    </row>
    <row r="80" spans="3:5" ht="18" customHeight="1">
      <c r="C80" s="101" t="s">
        <v>242</v>
      </c>
      <c r="D80" s="104" t="s">
        <v>9</v>
      </c>
      <c r="E80" s="105" t="s">
        <v>76</v>
      </c>
    </row>
    <row r="81" spans="3:5" ht="18" customHeight="1">
      <c r="C81" s="101" t="s">
        <v>243</v>
      </c>
      <c r="D81" s="104" t="s">
        <v>181</v>
      </c>
      <c r="E81" s="105" t="s">
        <v>95</v>
      </c>
    </row>
    <row r="82" spans="3:5" ht="18" customHeight="1">
      <c r="C82" s="101" t="s">
        <v>244</v>
      </c>
      <c r="D82" s="102" t="s">
        <v>7</v>
      </c>
      <c r="E82" s="103" t="s">
        <v>245</v>
      </c>
    </row>
    <row r="83" spans="3:5" ht="18" customHeight="1">
      <c r="C83" s="101" t="s">
        <v>246</v>
      </c>
      <c r="D83" s="102" t="s">
        <v>8</v>
      </c>
      <c r="E83" s="103" t="s">
        <v>247</v>
      </c>
    </row>
    <row r="84" spans="3:5" ht="18" customHeight="1">
      <c r="C84" s="101" t="s">
        <v>248</v>
      </c>
      <c r="D84" s="102" t="s">
        <v>8</v>
      </c>
      <c r="E84" s="103" t="s">
        <v>77</v>
      </c>
    </row>
    <row r="85" spans="3:5" ht="18" customHeight="1">
      <c r="C85" s="101" t="s">
        <v>249</v>
      </c>
      <c r="D85" s="102" t="s">
        <v>10</v>
      </c>
      <c r="E85" s="103" t="s">
        <v>250</v>
      </c>
    </row>
    <row r="86" spans="3:5" ht="18" customHeight="1">
      <c r="C86" s="101" t="s">
        <v>251</v>
      </c>
      <c r="D86" s="104" t="s">
        <v>7</v>
      </c>
      <c r="E86" s="105" t="s">
        <v>100</v>
      </c>
    </row>
    <row r="87" spans="3:5" ht="18" customHeight="1">
      <c r="C87" s="101" t="s">
        <v>252</v>
      </c>
      <c r="D87" s="104" t="s">
        <v>8</v>
      </c>
      <c r="E87" s="105" t="s">
        <v>99</v>
      </c>
    </row>
    <row r="88" spans="3:5" ht="18" customHeight="1">
      <c r="C88" s="101" t="s">
        <v>253</v>
      </c>
      <c r="D88" s="104" t="s">
        <v>5</v>
      </c>
      <c r="E88" s="105" t="s">
        <v>78</v>
      </c>
    </row>
    <row r="89" spans="3:5" ht="18" customHeight="1">
      <c r="C89" s="108" t="s">
        <v>282</v>
      </c>
      <c r="D89" s="104" t="s">
        <v>5</v>
      </c>
      <c r="E89" s="103" t="s">
        <v>90</v>
      </c>
    </row>
    <row r="90" spans="3:5" ht="18" customHeight="1">
      <c r="C90" s="101" t="s">
        <v>254</v>
      </c>
      <c r="D90" s="102" t="s">
        <v>10</v>
      </c>
      <c r="E90" s="103" t="s">
        <v>255</v>
      </c>
    </row>
    <row r="91" spans="3:5" ht="18" customHeight="1">
      <c r="C91" s="101" t="s">
        <v>256</v>
      </c>
      <c r="D91" s="102" t="s">
        <v>6</v>
      </c>
      <c r="E91" s="103" t="s">
        <v>257</v>
      </c>
    </row>
    <row r="92" spans="3:5" ht="18" customHeight="1">
      <c r="C92" s="101" t="s">
        <v>258</v>
      </c>
      <c r="D92" s="104" t="s">
        <v>5</v>
      </c>
      <c r="E92" s="105" t="s">
        <v>259</v>
      </c>
    </row>
    <row r="93" spans="3:5" ht="18" customHeight="1">
      <c r="C93" s="101" t="s">
        <v>260</v>
      </c>
      <c r="D93" s="104" t="s">
        <v>10</v>
      </c>
      <c r="E93" s="105" t="s">
        <v>261</v>
      </c>
    </row>
    <row r="94" spans="3:5" ht="18" customHeight="1">
      <c r="C94" s="101" t="s">
        <v>262</v>
      </c>
      <c r="D94" s="104" t="s">
        <v>9</v>
      </c>
      <c r="E94" s="105" t="s">
        <v>263</v>
      </c>
    </row>
    <row r="95" spans="3:5" ht="18" customHeight="1">
      <c r="C95" s="101" t="s">
        <v>264</v>
      </c>
      <c r="D95" s="104" t="s">
        <v>9</v>
      </c>
      <c r="E95" s="105" t="s">
        <v>101</v>
      </c>
    </row>
    <row r="96" spans="3:5" ht="18" customHeight="1">
      <c r="C96" s="101" t="s">
        <v>265</v>
      </c>
      <c r="D96" s="104" t="s">
        <v>7</v>
      </c>
      <c r="E96" s="103" t="s">
        <v>266</v>
      </c>
    </row>
    <row r="97" spans="3:5" ht="18" customHeight="1">
      <c r="C97" s="101" t="s">
        <v>267</v>
      </c>
      <c r="D97" s="102" t="s">
        <v>7</v>
      </c>
      <c r="E97" s="103" t="s">
        <v>80</v>
      </c>
    </row>
    <row r="98" spans="3:5" ht="18" customHeight="1">
      <c r="C98" s="101" t="s">
        <v>268</v>
      </c>
      <c r="D98" s="104" t="s">
        <v>7</v>
      </c>
      <c r="E98" s="105" t="s">
        <v>269</v>
      </c>
    </row>
    <row r="99" spans="3:5" ht="18" customHeight="1">
      <c r="C99" s="101" t="s">
        <v>270</v>
      </c>
      <c r="D99" s="104" t="s">
        <v>7</v>
      </c>
      <c r="E99" s="105" t="s">
        <v>79</v>
      </c>
    </row>
    <row r="100" spans="3:5" ht="18" customHeight="1">
      <c r="C100" s="101" t="s">
        <v>271</v>
      </c>
      <c r="D100" s="104" t="s">
        <v>8</v>
      </c>
      <c r="E100" s="105" t="s">
        <v>82</v>
      </c>
    </row>
    <row r="101" spans="3:5" ht="18" customHeight="1">
      <c r="C101" s="101" t="s">
        <v>272</v>
      </c>
      <c r="D101" s="104" t="s">
        <v>5</v>
      </c>
      <c r="E101" s="105" t="s">
        <v>81</v>
      </c>
    </row>
    <row r="102" spans="3:5" ht="18" customHeight="1">
      <c r="C102" s="101" t="s">
        <v>273</v>
      </c>
      <c r="D102" s="102" t="s">
        <v>7</v>
      </c>
      <c r="E102" s="103" t="s">
        <v>274</v>
      </c>
    </row>
    <row r="103" spans="3:5" ht="18" customHeight="1">
      <c r="C103" s="101" t="s">
        <v>275</v>
      </c>
      <c r="D103" s="102" t="s">
        <v>7</v>
      </c>
      <c r="E103" s="103" t="s">
        <v>276</v>
      </c>
    </row>
    <row r="104" spans="3:5" ht="18" customHeight="1">
      <c r="C104" s="101" t="s">
        <v>277</v>
      </c>
      <c r="D104" s="102" t="s">
        <v>5</v>
      </c>
      <c r="E104" s="103" t="s">
        <v>84</v>
      </c>
    </row>
    <row r="105" spans="3:5" ht="18" customHeight="1">
      <c r="C105" s="101" t="s">
        <v>278</v>
      </c>
      <c r="D105" s="104" t="s">
        <v>8</v>
      </c>
      <c r="E105" s="105" t="s">
        <v>83</v>
      </c>
    </row>
    <row r="106" spans="3:5" ht="18" customHeight="1">
      <c r="C106" s="101" t="s">
        <v>279</v>
      </c>
      <c r="D106" s="104" t="s">
        <v>8</v>
      </c>
      <c r="E106" s="105" t="s">
        <v>85</v>
      </c>
    </row>
    <row r="107" spans="3:5" ht="18" customHeight="1">
      <c r="C107" s="101" t="s">
        <v>280</v>
      </c>
      <c r="D107" s="104" t="s">
        <v>5</v>
      </c>
      <c r="E107" s="105" t="s">
        <v>86</v>
      </c>
    </row>
    <row r="108" spans="3:5" ht="18" customHeight="1">
      <c r="C108" s="101" t="s">
        <v>281</v>
      </c>
      <c r="D108" s="104" t="s">
        <v>10</v>
      </c>
      <c r="E108" s="105"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Sogeti Nederland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Visser</dc:creator>
  <cp:keywords/>
  <dc:description/>
  <cp:lastModifiedBy>Moolenaars, Eveline</cp:lastModifiedBy>
  <cp:lastPrinted>2016-11-14T21:11:38Z</cp:lastPrinted>
  <dcterms:created xsi:type="dcterms:W3CDTF">2014-09-18T13:21:44Z</dcterms:created>
  <dcterms:modified xsi:type="dcterms:W3CDTF">2020-06-23T09:54:47Z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0x0101000490172A83DD1B4EAE96880FBB81605D</vt:lpwstr>
  </property>
</Properties>
</file>